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N:\Documents\Chambers\CH 2_RmNo125.MAJ\RFQ_BIDDING\RFQ CH 125 Furniture\"/>
    </mc:Choice>
  </mc:AlternateContent>
  <xr:revisionPtr revIDLastSave="0" documentId="13_ncr:1_{BBD0D01C-95DF-482B-9C4C-C53AC09E45EC}" xr6:coauthVersionLast="47" xr6:coauthVersionMax="47" xr10:uidLastSave="{00000000-0000-0000-0000-000000000000}"/>
  <bookViews>
    <workbookView xWindow="-120" yWindow="-120" windowWidth="25440" windowHeight="15390" xr2:uid="{764852E7-97A4-4D49-96EF-1F56B96C6957}"/>
  </bookViews>
  <sheets>
    <sheet name="CH 125 RFQ 2023 061" sheetId="4" r:id="rId1"/>
  </sheets>
  <definedNames>
    <definedName name="_xlnm.Print_Area" localSheetId="0">'CH 125 RFQ 2023 061'!$A$1:$O$61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4" i="4" l="1"/>
  <c r="O53" i="4"/>
  <c r="O52" i="4"/>
  <c r="O51" i="4"/>
  <c r="O49" i="4"/>
  <c r="O48" i="4" s="1"/>
  <c r="O47" i="4"/>
  <c r="O46" i="4"/>
  <c r="O45" i="4"/>
  <c r="O44" i="4"/>
  <c r="O43" i="4"/>
  <c r="O42" i="4"/>
  <c r="O41" i="4"/>
  <c r="O40" i="4"/>
  <c r="O39" i="4"/>
  <c r="O35" i="4"/>
  <c r="O34" i="4"/>
  <c r="O32" i="4"/>
  <c r="O31" i="4"/>
  <c r="O30" i="4"/>
  <c r="O29" i="4"/>
  <c r="O28" i="4"/>
  <c r="O27" i="4"/>
  <c r="O26" i="4"/>
  <c r="O25" i="4"/>
  <c r="O24" i="4"/>
  <c r="O22" i="4"/>
  <c r="O21" i="4"/>
  <c r="O20" i="4" s="1"/>
  <c r="O19" i="4"/>
  <c r="O18" i="4"/>
  <c r="O17" i="4"/>
  <c r="O16" i="4"/>
  <c r="O12" i="4"/>
  <c r="O11" i="4"/>
  <c r="O10" i="4"/>
  <c r="O8" i="4"/>
  <c r="O7" i="4"/>
  <c r="O6" i="4"/>
  <c r="O5" i="4"/>
  <c r="O4" i="4" l="1"/>
  <c r="O38" i="4"/>
  <c r="O33" i="4"/>
  <c r="O23" i="4"/>
  <c r="O15" i="4"/>
  <c r="O9" i="4"/>
  <c r="O50" i="4"/>
  <c r="O37" i="4" s="1"/>
  <c r="O3" i="4" l="1"/>
  <c r="O14" i="4"/>
</calcChain>
</file>

<file path=xl/sharedStrings.xml><?xml version="1.0" encoding="utf-8"?>
<sst xmlns="http://schemas.openxmlformats.org/spreadsheetml/2006/main" count="264" uniqueCount="207">
  <si>
    <t>II. Reception Area</t>
  </si>
  <si>
    <t>(1) sofa</t>
  </si>
  <si>
    <t>(2) armchairs</t>
  </si>
  <si>
    <t>(1) coffee table</t>
  </si>
  <si>
    <t>(1) Double file bench with top cushion</t>
  </si>
  <si>
    <t>(1) laptop tray</t>
  </si>
  <si>
    <t>III. Law Clerks Area:</t>
  </si>
  <si>
    <t>b. Law Clerks Seating:</t>
  </si>
  <si>
    <t>(4) Visitor Chairs</t>
  </si>
  <si>
    <t>QTY</t>
  </si>
  <si>
    <t>UNIT</t>
  </si>
  <si>
    <t>COST</t>
  </si>
  <si>
    <t>(1) Articulated- 3 Monitor Arm Support</t>
  </si>
  <si>
    <t xml:space="preserve"> </t>
  </si>
  <si>
    <t>(1) Central Desk Pencil Drawer</t>
  </si>
  <si>
    <t>DIMENSIONS</t>
  </si>
  <si>
    <t>FINISHES</t>
  </si>
  <si>
    <t>IMAGE</t>
  </si>
  <si>
    <t>(3) shelves each size: 7d x 72w x 1h</t>
  </si>
  <si>
    <t>DESCRIPTION</t>
  </si>
  <si>
    <t>AREA / ITEM</t>
  </si>
  <si>
    <t>e. Judge's Desk Accesories</t>
  </si>
  <si>
    <t xml:space="preserve">Overall Depth: 15.38 in Overall Height: 2.5 in Overall Width: 2.6 in. Concealed drawer handles for an uncluttered look. Angled drawer front has a 30-degree back-slant to improve leg clearance. </t>
  </si>
  <si>
    <t xml:space="preserve">Dimensions: 15”w and adjusts from 12”-17” depth. 18.75” glide track or fixed mounting option without glide track. Adjustable height of 3.5” – 5” under a work surface </t>
  </si>
  <si>
    <t xml:space="preserve">12.09” height adjustment range - 7.01”-19.69” (low-high)- 6.5 lbs.–17.6 lbs. weight capacity (per arm) </t>
  </si>
  <si>
    <t xml:space="preserve">ESI, USA / Tech Dock Sliding Laptop Tray mounts underneath work surface and features rubber coated grip and convenient cable access. </t>
  </si>
  <si>
    <t xml:space="preserve">Krug, Canada / Central Drawer- Black
</t>
  </si>
  <si>
    <t>Articulated Keyboard tray-Solution All-Fit ESI GSA</t>
  </si>
  <si>
    <t>• 12.09” height adjustment range - 7.01”-19.69” (low-high)- 6.5 lbs.–17.6 lbs. weight capacity (per arm)</t>
  </si>
  <si>
    <t xml:space="preserve">Krug, Canada / Central Drawer- Black
</t>
  </si>
  <si>
    <t>Overall Depth: 15.38 in Overall Height: 2.5 in Overall Width: 2.6 in. Concealed drawer handles for
an uncluttered look. Angled drawer front has a 30-degree back-slant to improve leg clearance.</t>
  </si>
  <si>
    <t>Pencil Drawer (mounting spacer),for items
with top stiffener Krug GSA</t>
  </si>
  <si>
    <t xml:space="preserve">Krug / S.H. Faeron Wood Lounge Chair:  </t>
  </si>
  <si>
    <t>(1) end tables</t>
  </si>
  <si>
    <t xml:space="preserve">Krug / Faeron Wood Elipse Coffee Table: </t>
  </si>
  <si>
    <t xml:space="preserve">Krug / Faeron Wood Round End Table: </t>
  </si>
  <si>
    <t xml:space="preserve">ESI, USA / Articulated- 2 Monitor Arm
Finger touch dynamic height adjustment • Recommended for worksurfaces 36” deep or less 
</t>
  </si>
  <si>
    <t xml:space="preserve">ESI, USA / Articulated Keyboard Tray- All-Fit. Includes: gel palm rests, mouse pad, mouse guards, cord management clips. </t>
  </si>
  <si>
    <t>National / Tessera</t>
  </si>
  <si>
    <t>Front side:                  Back Side:</t>
  </si>
  <si>
    <t xml:space="preserve">ESI, USA / Tech Dock Sliding Laptop Tray mounts underneath work surface and features rubber coated grip and convenient cable access.
</t>
  </si>
  <si>
    <t>(1) Storage drawer</t>
  </si>
  <si>
    <t xml:space="preserve">Black
</t>
  </si>
  <si>
    <t xml:space="preserve">ESI GSA / Silver Finish </t>
  </si>
  <si>
    <t xml:space="preserve">Laptop tech dock-Sliding Tech Tray, Laptop Holder,
ESI GSA / Silver Finish </t>
  </si>
  <si>
    <t xml:space="preserve">Articulated- 2 Monitor Arm
ESI GSA / Silver Finish </t>
  </si>
  <si>
    <t xml:space="preserve">Tech Dock Sliding Laptop Tray
ESI GSA / Silver Finish </t>
  </si>
  <si>
    <t>Krug GSA / Faeron wood Side chairs:
Wood guest chair- wood arms,
leather</t>
  </si>
  <si>
    <t>Coffee Table dimensions: 
Elipse/ 44”W x 22”D x 16”H</t>
  </si>
  <si>
    <t>Wood Round Table diemnsions:
22” D. Krug GSA</t>
  </si>
  <si>
    <t>Double door and shelf Credenza with grommets
Overall dimensions: 24"D  X 30"W</t>
  </si>
  <si>
    <t xml:space="preserve">Worksurface dimensions 30"D  X 72"W
Full modesty panel with grommets / Wire access
Support under desk for for Desktop computer approx: 11.5" X 4.5" x 12" </t>
  </si>
  <si>
    <t>Item Number</t>
  </si>
  <si>
    <t>Plan CODE</t>
  </si>
  <si>
    <t>T</t>
  </si>
  <si>
    <t>(2) White/Markerboards</t>
  </si>
  <si>
    <t xml:space="preserve">(1) Credenza size: 
18D x 72W x 33H
</t>
  </si>
  <si>
    <t>(1) Storage Credenza Size:
18D x 72W x 27 - 33H</t>
  </si>
  <si>
    <t xml:space="preserve">(1) Credenza size: 
18D x 54W x 27H 
</t>
  </si>
  <si>
    <t>1d.00</t>
  </si>
  <si>
    <t>1d.01</t>
  </si>
  <si>
    <t>1d.02</t>
  </si>
  <si>
    <t>1d.03</t>
  </si>
  <si>
    <t>1d.04</t>
  </si>
  <si>
    <t>1e.00</t>
  </si>
  <si>
    <t>1e.01</t>
  </si>
  <si>
    <t>1e.02</t>
  </si>
  <si>
    <t>1e.03</t>
  </si>
  <si>
    <t>2a.01</t>
  </si>
  <si>
    <t>2a.02</t>
  </si>
  <si>
    <t>2a.03</t>
  </si>
  <si>
    <t>2a.04</t>
  </si>
  <si>
    <t>2b.01</t>
  </si>
  <si>
    <t>2a.00</t>
  </si>
  <si>
    <t>2b.00</t>
  </si>
  <si>
    <t>2b.02</t>
  </si>
  <si>
    <t>2c.00</t>
  </si>
  <si>
    <t>2c.01</t>
  </si>
  <si>
    <t>2c.02</t>
  </si>
  <si>
    <t>2c.03</t>
  </si>
  <si>
    <t>2c.04</t>
  </si>
  <si>
    <t>2c.05</t>
  </si>
  <si>
    <t>2c.06</t>
  </si>
  <si>
    <t>2c.07</t>
  </si>
  <si>
    <t>2c.08</t>
  </si>
  <si>
    <t>2d.00</t>
  </si>
  <si>
    <t>2d.01</t>
  </si>
  <si>
    <t>2d.02</t>
  </si>
  <si>
    <t>3a.00</t>
  </si>
  <si>
    <t>3a.01</t>
  </si>
  <si>
    <t>3a.02</t>
  </si>
  <si>
    <t>3a.04</t>
  </si>
  <si>
    <t>3a.05</t>
  </si>
  <si>
    <t>3a.06</t>
  </si>
  <si>
    <t>3a.07</t>
  </si>
  <si>
    <t>3a.08</t>
  </si>
  <si>
    <t>3b.00</t>
  </si>
  <si>
    <t>3b.01</t>
  </si>
  <si>
    <t>c. Intern Table/Desk</t>
  </si>
  <si>
    <t>3c.00</t>
  </si>
  <si>
    <t>3c.01</t>
  </si>
  <si>
    <t>3c.02</t>
  </si>
  <si>
    <t>3c.03</t>
  </si>
  <si>
    <t>d. Storage Door credenza 
for supplies near copier</t>
  </si>
  <si>
    <t>3d.00</t>
  </si>
  <si>
    <t>Sofa dimensions: 
50”W x 28.5”D x 31.5”H x 17.75 S.H.</t>
  </si>
  <si>
    <t>Armchairs dimensions: 
27”W x 28.5”D x 31.5”H x 17.75</t>
  </si>
  <si>
    <r>
      <rPr>
        <b/>
        <sz val="14"/>
        <color theme="1"/>
        <rFont val="Calibri"/>
        <family val="2"/>
        <scheme val="minor"/>
      </rPr>
      <t>ITEM</t>
    </r>
    <r>
      <rPr>
        <sz val="14"/>
        <color theme="1"/>
        <rFont val="Calibri"/>
        <family val="2"/>
        <scheme val="minor"/>
      </rPr>
      <t xml:space="preserve">: </t>
    </r>
    <r>
      <rPr>
        <b/>
        <sz val="14"/>
        <color theme="1"/>
        <rFont val="Calibri"/>
        <family val="2"/>
        <scheme val="minor"/>
      </rPr>
      <t>BS1872-33SFS</t>
    </r>
    <r>
      <rPr>
        <sz val="14"/>
        <color theme="1"/>
        <rFont val="Calibri"/>
        <family val="2"/>
        <scheme val="minor"/>
      </rPr>
      <t xml:space="preserve">
WA1: Walnut Flat Cut
CLW Clear on Walnut
NET Network Gray Drawer Color
PEW Pewter (Metal Leg Color)
NGR No Back Grommet</t>
    </r>
  </si>
  <si>
    <r>
      <rPr>
        <b/>
        <sz val="14"/>
        <color theme="1"/>
        <rFont val="Calibri"/>
        <family val="2"/>
        <scheme val="minor"/>
      </rPr>
      <t>ITEM: BS1872-33TSL</t>
    </r>
    <r>
      <rPr>
        <sz val="14"/>
        <color theme="1"/>
        <rFont val="Calibri"/>
        <family val="2"/>
        <scheme val="minor"/>
      </rPr>
      <t xml:space="preserve">
WA1: Walnut Flat Cut
CLW: Clear on Walnut
NET: Network Gray Door Color
MBK: Matte Black (Metal Leg Color)
NGR: No Back Grommet</t>
    </r>
  </si>
  <si>
    <r>
      <t xml:space="preserve">ESI, USA / Articulated- </t>
    </r>
    <r>
      <rPr>
        <b/>
        <sz val="14"/>
        <color theme="1"/>
        <rFont val="Calibri"/>
        <family val="2"/>
        <scheme val="minor"/>
      </rPr>
      <t>3 Monitor</t>
    </r>
    <r>
      <rPr>
        <sz val="14"/>
        <color theme="1"/>
        <rFont val="Calibri"/>
        <family val="2"/>
        <scheme val="minor"/>
      </rPr>
      <t xml:space="preserve"> Arm
Finger touch dynamic height adjustment 
• Recommended for worksurfaces 36” deep or less 
</t>
    </r>
  </si>
  <si>
    <r>
      <t xml:space="preserve">c. Judicial Assistant U-shape desk:
</t>
    </r>
    <r>
      <rPr>
        <i/>
        <sz val="14"/>
        <color theme="1"/>
        <rFont val="Times New Roman"/>
        <family val="1"/>
      </rPr>
      <t>Vendor to provide corresponding wire management channels at desks to avoid visible cabling. Access for cabling at modesty panels is required to reach electrical/data connections. Grommets also required to provide required wiring access to top of worksurfaces. Review plan/diagram for walls noted as providing electrical/data for furniture.</t>
    </r>
  </si>
  <si>
    <r>
      <t xml:space="preserve">a. (2) Law Clerks U-shaped desks:
</t>
    </r>
    <r>
      <rPr>
        <i/>
        <sz val="14"/>
        <color theme="1"/>
        <rFont val="Times New Roman"/>
        <family val="1"/>
      </rPr>
      <t xml:space="preserve">Vendor to provide corresponding wire management channels at desks to avoid visible cabling. Access for cabling at modesty panels is required to reach electrical/data connections. Grommets also required to provide required wiring access to top of worksurfaces. Review plan/diagram for walls noted as providing electrical/data for furniture.
</t>
    </r>
    <r>
      <rPr>
        <b/>
        <sz val="14"/>
        <color theme="1"/>
        <rFont val="Times New Roman"/>
        <family val="1"/>
      </rPr>
      <t>Each desk includes the following:</t>
    </r>
  </si>
  <si>
    <r>
      <rPr>
        <b/>
        <sz val="14"/>
        <color theme="1"/>
        <rFont val="Calibri"/>
        <family val="2"/>
        <scheme val="minor"/>
      </rPr>
      <t>Veneer Wood</t>
    </r>
    <r>
      <rPr>
        <sz val="14"/>
        <color theme="1"/>
        <rFont val="Calibri"/>
        <family val="2"/>
        <scheme val="minor"/>
      </rPr>
      <t xml:space="preserve">: Sable on Straight Grain - KIW792
</t>
    </r>
    <r>
      <rPr>
        <b/>
        <sz val="14"/>
        <color theme="1"/>
        <rFont val="Calibri"/>
        <family val="2"/>
        <scheme val="minor"/>
      </rPr>
      <t>Metal</t>
    </r>
    <r>
      <rPr>
        <sz val="14"/>
        <color theme="1"/>
        <rFont val="Calibri"/>
        <family val="2"/>
        <scheme val="minor"/>
      </rPr>
      <t xml:space="preserve">: Paint | Iron | 463
</t>
    </r>
  </si>
  <si>
    <r>
      <t xml:space="preserve">National / Tessera - Intern Table with Modesty panel , Cable management and gromments
</t>
    </r>
    <r>
      <rPr>
        <sz val="14"/>
        <color rgb="FFFF0000"/>
        <rFont val="Calibri"/>
        <family val="2"/>
        <scheme val="minor"/>
      </rPr>
      <t>***</t>
    </r>
    <r>
      <rPr>
        <sz val="14"/>
        <color theme="1"/>
        <rFont val="Calibri"/>
        <family val="2"/>
        <scheme val="minor"/>
      </rPr>
      <t>Desk must provide support (shelf) under desk for Desktop computer</t>
    </r>
  </si>
  <si>
    <r>
      <rPr>
        <b/>
        <sz val="14"/>
        <color theme="1"/>
        <rFont val="Calibri"/>
        <family val="2"/>
        <scheme val="minor"/>
      </rPr>
      <t>Veneer Wood</t>
    </r>
    <r>
      <rPr>
        <sz val="14"/>
        <color theme="1"/>
        <rFont val="Calibri"/>
        <family val="2"/>
        <scheme val="minor"/>
      </rPr>
      <t xml:space="preserve">: Sable on Straight Grain - KIW792
</t>
    </r>
    <r>
      <rPr>
        <b/>
        <sz val="14"/>
        <color theme="1"/>
        <rFont val="Calibri"/>
        <family val="2"/>
        <scheme val="minor"/>
      </rPr>
      <t>Metal</t>
    </r>
    <r>
      <rPr>
        <sz val="14"/>
        <color theme="1"/>
        <rFont val="Calibri"/>
        <family val="2"/>
        <scheme val="minor"/>
      </rPr>
      <t>: Paint | Iron | 463</t>
    </r>
  </si>
  <si>
    <t>a. Reception Lounge:</t>
  </si>
  <si>
    <t>b. Reception Storage: Bench &amp; Cabinet</t>
  </si>
  <si>
    <r>
      <rPr>
        <b/>
        <sz val="14"/>
        <color theme="1"/>
        <rFont val="Calibri"/>
        <family val="2"/>
        <scheme val="minor"/>
      </rPr>
      <t>Veneer Wood</t>
    </r>
    <r>
      <rPr>
        <sz val="14"/>
        <color theme="1"/>
        <rFont val="Calibri"/>
        <family val="2"/>
        <scheme val="minor"/>
      </rPr>
      <t xml:space="preserve">: Portobello on Straight Grain - KIWPB
</t>
    </r>
    <r>
      <rPr>
        <b/>
        <sz val="14"/>
        <color theme="1"/>
        <rFont val="Calibri"/>
        <family val="2"/>
        <scheme val="minor"/>
      </rPr>
      <t>Metal</t>
    </r>
    <r>
      <rPr>
        <sz val="14"/>
        <color theme="1"/>
        <rFont val="Calibri"/>
        <family val="2"/>
        <scheme val="minor"/>
      </rPr>
      <t xml:space="preserve">: Paint | Platinum Metallic | 501
</t>
    </r>
    <r>
      <rPr>
        <b/>
        <sz val="14"/>
        <color theme="1"/>
        <rFont val="Calibri"/>
        <family val="2"/>
        <scheme val="minor"/>
      </rPr>
      <t xml:space="preserve">Bench Cushion Fabric: </t>
    </r>
    <r>
      <rPr>
        <sz val="14"/>
        <color theme="1"/>
        <rFont val="Calibri"/>
        <family val="2"/>
        <scheme val="minor"/>
      </rPr>
      <t xml:space="preserve">
</t>
    </r>
    <r>
      <rPr>
        <b/>
        <sz val="14"/>
        <color theme="1"/>
        <rFont val="Calibri"/>
        <family val="2"/>
        <scheme val="minor"/>
      </rPr>
      <t>Fabric Brand</t>
    </r>
    <r>
      <rPr>
        <sz val="14"/>
        <color theme="1"/>
        <rFont val="Calibri"/>
        <family val="2"/>
        <scheme val="minor"/>
      </rPr>
      <t xml:space="preserve">: Cortina Leathers for Kimball 
</t>
    </r>
    <r>
      <rPr>
        <b/>
        <sz val="14"/>
        <color theme="1"/>
        <rFont val="Calibri"/>
        <family val="2"/>
        <scheme val="minor"/>
      </rPr>
      <t>Model</t>
    </r>
    <r>
      <rPr>
        <sz val="14"/>
        <color theme="1"/>
        <rFont val="Calibri"/>
        <family val="2"/>
        <scheme val="minor"/>
      </rPr>
      <t xml:space="preserve">: Davenport (Crypton) 
</t>
    </r>
    <r>
      <rPr>
        <b/>
        <sz val="14"/>
        <color theme="1"/>
        <rFont val="Calibri"/>
        <family val="2"/>
        <scheme val="minor"/>
      </rPr>
      <t>Color</t>
    </r>
    <r>
      <rPr>
        <sz val="14"/>
        <color theme="1"/>
        <rFont val="Calibri"/>
        <family val="2"/>
        <scheme val="minor"/>
      </rPr>
      <t>: 70119 / Spring</t>
    </r>
  </si>
  <si>
    <t>d. Reception Storage Station / Credenza</t>
  </si>
  <si>
    <t>d. Judge's Storage SIDE Credenza:</t>
  </si>
  <si>
    <r>
      <t xml:space="preserve">(1)  JSI / BeSPACE Tall Transition Credenza Storage Credenza - Left 
</t>
    </r>
    <r>
      <rPr>
        <sz val="14"/>
        <rFont val="Calibri"/>
        <family val="2"/>
        <scheme val="minor"/>
      </rPr>
      <t>(</t>
    </r>
    <r>
      <rPr>
        <b/>
        <sz val="14"/>
        <rFont val="Calibri"/>
        <family val="2"/>
        <scheme val="minor"/>
      </rPr>
      <t>ITEM</t>
    </r>
    <r>
      <rPr>
        <sz val="14"/>
        <rFont val="Calibri"/>
        <family val="2"/>
        <scheme val="minor"/>
      </rPr>
      <t xml:space="preserve">: BS1872-33TSL)
</t>
    </r>
  </si>
  <si>
    <r>
      <t xml:space="preserve">(1) JSI / BeSPACE Std Height Storage Credenza - Right 
</t>
    </r>
    <r>
      <rPr>
        <sz val="14"/>
        <rFont val="Calibri"/>
        <family val="2"/>
        <scheme val="minor"/>
      </rPr>
      <t>(</t>
    </r>
    <r>
      <rPr>
        <b/>
        <sz val="14"/>
        <rFont val="Calibri"/>
        <family val="2"/>
        <scheme val="minor"/>
      </rPr>
      <t>ITEM</t>
    </r>
    <r>
      <rPr>
        <sz val="14"/>
        <rFont val="Calibri"/>
        <family val="2"/>
        <scheme val="minor"/>
      </rPr>
      <t xml:space="preserve">: BS1854-27SFS-R)
</t>
    </r>
  </si>
  <si>
    <r>
      <t xml:space="preserve">ITEM: VST0772FS
</t>
    </r>
    <r>
      <rPr>
        <sz val="14"/>
        <color theme="1"/>
        <rFont val="Calibri"/>
        <family val="2"/>
        <scheme val="minor"/>
      </rPr>
      <t>Double Cut Veneer WOOD Egret</t>
    </r>
    <r>
      <rPr>
        <b/>
        <sz val="14"/>
        <color theme="1"/>
        <rFont val="Calibri"/>
        <family val="2"/>
        <scheme val="minor"/>
      </rPr>
      <t xml:space="preserve">
Color: Egret</t>
    </r>
  </si>
  <si>
    <r>
      <rPr>
        <b/>
        <sz val="14"/>
        <color theme="1"/>
        <rFont val="Calibri"/>
        <family val="2"/>
        <scheme val="minor"/>
      </rPr>
      <t xml:space="preserve">Approx. Overall Dimesion: 
</t>
    </r>
    <r>
      <rPr>
        <sz val="14"/>
        <color theme="1"/>
        <rFont val="Calibri"/>
        <family val="2"/>
        <scheme val="minor"/>
      </rPr>
      <t>120" x 60"</t>
    </r>
    <r>
      <rPr>
        <b/>
        <sz val="14"/>
        <color theme="1"/>
        <rFont val="Calibri"/>
        <family val="2"/>
        <scheme val="minor"/>
      </rPr>
      <t xml:space="preserve">
a</t>
    </r>
    <r>
      <rPr>
        <sz val="14"/>
        <color theme="1"/>
        <rFont val="Calibri"/>
        <family val="2"/>
        <scheme val="minor"/>
      </rPr>
      <t xml:space="preserve">- Frontal Desk: 36" X 84"
</t>
    </r>
    <r>
      <rPr>
        <b/>
        <sz val="14"/>
        <color theme="1"/>
        <rFont val="Calibri"/>
        <family val="2"/>
        <scheme val="minor"/>
      </rPr>
      <t>b</t>
    </r>
    <r>
      <rPr>
        <sz val="14"/>
        <color theme="1"/>
        <rFont val="Calibri"/>
        <family val="2"/>
        <scheme val="minor"/>
      </rPr>
      <t xml:space="preserve">- Adjustable Height Bridge/Return Desk: 
</t>
    </r>
    <r>
      <rPr>
        <sz val="14"/>
        <rFont val="Calibri"/>
        <family val="2"/>
        <scheme val="minor"/>
      </rPr>
      <t>30"</t>
    </r>
    <r>
      <rPr>
        <sz val="14"/>
        <color rgb="FFFF0000"/>
        <rFont val="Calibri"/>
        <family val="2"/>
        <scheme val="minor"/>
      </rPr>
      <t xml:space="preserve"> </t>
    </r>
    <r>
      <rPr>
        <sz val="14"/>
        <color theme="1"/>
        <rFont val="Calibri"/>
        <family val="2"/>
        <scheme val="minor"/>
      </rPr>
      <t xml:space="preserve">X 60"
</t>
    </r>
    <r>
      <rPr>
        <b/>
        <sz val="14"/>
        <color theme="1"/>
        <rFont val="Calibri"/>
        <family val="2"/>
        <scheme val="minor"/>
      </rPr>
      <t>c</t>
    </r>
    <r>
      <rPr>
        <sz val="14"/>
        <color theme="1"/>
        <rFont val="Calibri"/>
        <family val="2"/>
        <scheme val="minor"/>
      </rPr>
      <t>- Back Working Surface with Storage: 24" X  60"
Slab worksurface support</t>
    </r>
  </si>
  <si>
    <r>
      <rPr>
        <b/>
        <sz val="14"/>
        <color theme="1"/>
        <rFont val="Calibri"/>
        <family val="2"/>
        <scheme val="minor"/>
      </rPr>
      <t>Wood</t>
    </r>
    <r>
      <rPr>
        <sz val="14"/>
        <color theme="1"/>
        <rFont val="Calibri"/>
        <family val="2"/>
        <scheme val="minor"/>
      </rPr>
      <t xml:space="preserve">: </t>
    </r>
    <r>
      <rPr>
        <sz val="14"/>
        <color rgb="FFFF0000"/>
        <rFont val="Calibri"/>
        <family val="2"/>
        <scheme val="minor"/>
      </rPr>
      <t>Portobello on Rift Oak</t>
    </r>
    <r>
      <rPr>
        <sz val="14"/>
        <color theme="1"/>
        <rFont val="Calibri"/>
        <family val="2"/>
        <scheme val="minor"/>
      </rPr>
      <t xml:space="preserve">
</t>
    </r>
    <r>
      <rPr>
        <b/>
        <sz val="14"/>
        <color theme="1"/>
        <rFont val="Calibri"/>
        <family val="2"/>
        <scheme val="minor"/>
      </rPr>
      <t>Fabric</t>
    </r>
    <r>
      <rPr>
        <sz val="14"/>
        <color theme="1"/>
        <rFont val="Calibri"/>
        <family val="2"/>
        <scheme val="minor"/>
      </rPr>
      <t xml:space="preserve">: B-Leather / K13.3000
</t>
    </r>
    <r>
      <rPr>
        <b/>
        <sz val="14"/>
        <color theme="1"/>
        <rFont val="Calibri"/>
        <family val="2"/>
        <scheme val="minor"/>
      </rPr>
      <t>Color</t>
    </r>
    <r>
      <rPr>
        <sz val="14"/>
        <color theme="1"/>
        <rFont val="Calibri"/>
        <family val="2"/>
        <scheme val="minor"/>
      </rPr>
      <t xml:space="preserve">: Stone
</t>
    </r>
  </si>
  <si>
    <r>
      <rPr>
        <b/>
        <sz val="14"/>
        <color theme="1"/>
        <rFont val="Calibri"/>
        <family val="2"/>
        <scheme val="minor"/>
      </rPr>
      <t>Wood</t>
    </r>
    <r>
      <rPr>
        <sz val="14"/>
        <color theme="1"/>
        <rFont val="Calibri"/>
        <family val="2"/>
        <scheme val="minor"/>
      </rPr>
      <t xml:space="preserve">: Espresso
</t>
    </r>
    <r>
      <rPr>
        <b/>
        <sz val="14"/>
        <color theme="1"/>
        <rFont val="Calibri"/>
        <family val="2"/>
        <scheme val="minor"/>
      </rPr>
      <t>Fabric</t>
    </r>
    <r>
      <rPr>
        <sz val="14"/>
        <color theme="1"/>
        <rFont val="Calibri"/>
        <family val="2"/>
        <scheme val="minor"/>
      </rPr>
      <t xml:space="preserve">: B-Leather / K13.3000 
</t>
    </r>
    <r>
      <rPr>
        <b/>
        <sz val="14"/>
        <color theme="1"/>
        <rFont val="Calibri"/>
        <family val="2"/>
        <scheme val="minor"/>
      </rPr>
      <t>Color</t>
    </r>
    <r>
      <rPr>
        <sz val="14"/>
        <color theme="1"/>
        <rFont val="Calibri"/>
        <family val="2"/>
        <scheme val="minor"/>
      </rPr>
      <t>: Stone</t>
    </r>
  </si>
  <si>
    <r>
      <rPr>
        <b/>
        <sz val="14"/>
        <color theme="1"/>
        <rFont val="Calibri"/>
        <family val="2"/>
        <scheme val="minor"/>
      </rPr>
      <t>Wood</t>
    </r>
    <r>
      <rPr>
        <sz val="14"/>
        <color theme="1"/>
        <rFont val="Calibri"/>
        <family val="2"/>
        <scheme val="minor"/>
      </rPr>
      <t xml:space="preserve">: Espresso
</t>
    </r>
    <r>
      <rPr>
        <b/>
        <sz val="14"/>
        <color theme="1"/>
        <rFont val="Calibri"/>
        <family val="2"/>
        <scheme val="minor"/>
      </rPr>
      <t>Fabric</t>
    </r>
    <r>
      <rPr>
        <sz val="14"/>
        <color theme="1"/>
        <rFont val="Calibri"/>
        <family val="2"/>
        <scheme val="minor"/>
      </rPr>
      <t>: B-Leather / K13.3000
Color: Stone</t>
    </r>
  </si>
  <si>
    <r>
      <rPr>
        <b/>
        <sz val="14"/>
        <color theme="1"/>
        <rFont val="Calibri"/>
        <family val="2"/>
        <scheme val="minor"/>
      </rPr>
      <t>Wood</t>
    </r>
    <r>
      <rPr>
        <sz val="14"/>
        <color theme="1"/>
        <rFont val="Calibri"/>
        <family val="2"/>
        <scheme val="minor"/>
      </rPr>
      <t>: Espresso</t>
    </r>
  </si>
  <si>
    <r>
      <rPr>
        <b/>
        <sz val="14"/>
        <color theme="1"/>
        <rFont val="Calibri"/>
        <family val="2"/>
        <scheme val="minor"/>
      </rPr>
      <t>Markerboard Item Numbe</t>
    </r>
    <r>
      <rPr>
        <sz val="14"/>
        <color theme="1"/>
        <rFont val="Calibri"/>
        <family val="2"/>
        <scheme val="minor"/>
      </rPr>
      <t>r: 59N3046WPMB</t>
    </r>
    <r>
      <rPr>
        <b/>
        <sz val="14"/>
        <color theme="1"/>
        <rFont val="Calibri"/>
        <family val="2"/>
        <scheme val="minor"/>
      </rPr>
      <t xml:space="preserve">
Wall Panel / Veneer Wood</t>
    </r>
    <r>
      <rPr>
        <sz val="14"/>
        <color theme="1"/>
        <rFont val="Calibri"/>
        <family val="2"/>
        <scheme val="minor"/>
      </rPr>
      <t xml:space="preserve">: 
Sable on Straight Grain - KIW792
</t>
    </r>
    <r>
      <rPr>
        <b/>
        <sz val="14"/>
        <color theme="1"/>
        <rFont val="Calibri"/>
        <family val="2"/>
        <scheme val="minor"/>
      </rPr>
      <t>Metal</t>
    </r>
    <r>
      <rPr>
        <sz val="14"/>
        <color theme="1"/>
        <rFont val="Calibri"/>
        <family val="2"/>
        <scheme val="minor"/>
      </rPr>
      <t>: Paint | Iron | 463</t>
    </r>
  </si>
  <si>
    <t xml:space="preserve">National/ Tessera Markerboard with Shelf on top and Mounted on Wall panel 
</t>
  </si>
  <si>
    <r>
      <t xml:space="preserve">Markerboard Dimensions: 30"W X 46" H
Shelf Dimensions: 
</t>
    </r>
    <r>
      <rPr>
        <sz val="14"/>
        <rFont val="Calibri"/>
        <family val="2"/>
        <scheme val="minor"/>
      </rPr>
      <t>10” D x 30” W</t>
    </r>
    <r>
      <rPr>
        <sz val="14"/>
        <color theme="1"/>
        <rFont val="Calibri"/>
        <family val="2"/>
        <scheme val="minor"/>
      </rPr>
      <t xml:space="preserve">
</t>
    </r>
  </si>
  <si>
    <t xml:space="preserve">National CLAMP MOUNT MONITOR ARM / Articulated- 2 Monitor Arm
MOUNTS FLAT PANEL MONITOR ABOVE THE WORKSURFACE; EASILY ADJUST MONITOR’S ANGLE/DEPTH/HEIGHT
</t>
  </si>
  <si>
    <t xml:space="preserve">Silver Finish </t>
  </si>
  <si>
    <t xml:space="preserve">SUPPORTS UP TO 20 LBS.; ARM RAISES TO 19½"; EXTENDS TO 27½"; ROTATES 360°; CLAMPS TO WORKSURFACE; </t>
  </si>
  <si>
    <t xml:space="preserve">National Wood Center Drawer
</t>
  </si>
  <si>
    <r>
      <rPr>
        <b/>
        <sz val="14"/>
        <color theme="1"/>
        <rFont val="Calibri"/>
        <family val="2"/>
        <scheme val="minor"/>
      </rPr>
      <t>National / Wood Finish</t>
    </r>
    <r>
      <rPr>
        <sz val="14"/>
        <color theme="1"/>
        <rFont val="Calibri"/>
        <family val="2"/>
        <scheme val="minor"/>
      </rPr>
      <t>: 
Sable 792</t>
    </r>
  </si>
  <si>
    <t>Dimensions:
21”D x 24”w
Features an angled front edge for a clean prfile when drawer is closed. Extends 10" from worksurface edge. Features a pencil divider, drawer stops and harhware.</t>
  </si>
  <si>
    <t>O</t>
  </si>
  <si>
    <t>P</t>
  </si>
  <si>
    <t>Z</t>
  </si>
  <si>
    <t>W</t>
  </si>
  <si>
    <t>X</t>
  </si>
  <si>
    <t>Y</t>
  </si>
  <si>
    <t>R1</t>
  </si>
  <si>
    <t>U</t>
  </si>
  <si>
    <r>
      <rPr>
        <b/>
        <sz val="14"/>
        <color theme="1"/>
        <rFont val="Calibri"/>
        <family val="2"/>
        <scheme val="minor"/>
      </rPr>
      <t>Brand Name/Equal</t>
    </r>
    <r>
      <rPr>
        <sz val="14"/>
        <color theme="1"/>
        <rFont val="Calibri"/>
        <family val="2"/>
        <scheme val="minor"/>
      </rPr>
      <t>: 
Krug /</t>
    </r>
    <r>
      <rPr>
        <sz val="14"/>
        <rFont val="Calibri"/>
        <family val="2"/>
        <scheme val="minor"/>
      </rPr>
      <t xml:space="preserve"> Vestrada, Canada</t>
    </r>
    <r>
      <rPr>
        <sz val="14"/>
        <color theme="1"/>
        <rFont val="Calibri"/>
        <family val="2"/>
        <scheme val="minor"/>
      </rPr>
      <t xml:space="preserve">
Wood Desk. Total dimension” 64”W x 24”D- with 2 @ box/box/file pedestals and 1@ lateral
file.</t>
    </r>
  </si>
  <si>
    <t>U(b)</t>
  </si>
  <si>
    <t>V</t>
  </si>
  <si>
    <t>Q</t>
  </si>
  <si>
    <t>Q(b)</t>
  </si>
  <si>
    <t>S</t>
  </si>
  <si>
    <t xml:space="preserve"> Q-Q</t>
  </si>
  <si>
    <r>
      <rPr>
        <b/>
        <sz val="14"/>
        <color theme="1"/>
        <rFont val="Calibri"/>
        <family val="2"/>
        <scheme val="minor"/>
      </rPr>
      <t>ITEM</t>
    </r>
    <r>
      <rPr>
        <sz val="14"/>
        <color theme="1"/>
        <rFont val="Calibri"/>
        <family val="2"/>
        <scheme val="minor"/>
      </rPr>
      <t xml:space="preserve">: </t>
    </r>
    <r>
      <rPr>
        <b/>
        <sz val="14"/>
        <color theme="1"/>
        <rFont val="Calibri"/>
        <family val="2"/>
        <scheme val="minor"/>
      </rPr>
      <t>BS1854-27SFSR</t>
    </r>
    <r>
      <rPr>
        <sz val="14"/>
        <color theme="1"/>
        <rFont val="Calibri"/>
        <family val="2"/>
        <scheme val="minor"/>
      </rPr>
      <t xml:space="preserve">
WA1: Walnut Flat Cut
CLW: Clear on Walnut
NET: Network Gray Drawer Color
MBK: Matte Black (Metal Leg Color)
NGR: No Back Grommet
</t>
    </r>
  </si>
  <si>
    <t>Finishes</t>
  </si>
  <si>
    <t>3a.09</t>
  </si>
  <si>
    <t xml:space="preserve">Articulated Keyboard Tray- All-Fit. Includes: gel palm rests, mouse pad, mouse guards, cord management clips. </t>
  </si>
  <si>
    <t xml:space="preserve">Articulated Keyboard tray-Solution </t>
  </si>
  <si>
    <t>Black</t>
  </si>
  <si>
    <t>Krug / S.H. Faeron Wood Lounge Sofa:</t>
  </si>
  <si>
    <r>
      <rPr>
        <b/>
        <sz val="14"/>
        <color theme="1"/>
        <rFont val="Calibri"/>
        <family val="2"/>
        <scheme val="minor"/>
      </rPr>
      <t>R1</t>
    </r>
    <r>
      <rPr>
        <sz val="14"/>
        <color theme="1"/>
        <rFont val="Calibri"/>
        <family val="2"/>
        <scheme val="minor"/>
      </rPr>
      <t xml:space="preserve">: National / Tessera Bench with 2ble File Storage: 
24" D X 60" </t>
    </r>
    <r>
      <rPr>
        <sz val="14"/>
        <rFont val="Calibri"/>
        <family val="2"/>
        <scheme val="minor"/>
      </rPr>
      <t>W 15-1/4 "</t>
    </r>
    <r>
      <rPr>
        <sz val="14"/>
        <color theme="1"/>
        <rFont val="Calibri"/>
        <family val="2"/>
        <scheme val="minor"/>
      </rPr>
      <t xml:space="preserve"> H
</t>
    </r>
  </si>
  <si>
    <r>
      <rPr>
        <b/>
        <sz val="14"/>
        <color theme="1"/>
        <rFont val="Calibri"/>
        <family val="2"/>
        <scheme val="minor"/>
      </rPr>
      <t>R2</t>
    </r>
    <r>
      <rPr>
        <sz val="14"/>
        <color theme="1"/>
        <rFont val="Calibri"/>
        <family val="2"/>
        <scheme val="minor"/>
      </rPr>
      <t>: National / Tessera Storage Drawer Storage: 
24" D X 48" W X</t>
    </r>
    <r>
      <rPr>
        <sz val="14"/>
        <rFont val="Calibri"/>
        <family val="2"/>
        <scheme val="minor"/>
      </rPr>
      <t xml:space="preserve"> 28.5"  H</t>
    </r>
  </si>
  <si>
    <t xml:space="preserve">I. Judge’s Office: GSA Schedule </t>
  </si>
  <si>
    <t>TOTAL COST</t>
  </si>
  <si>
    <t>3a.03</t>
  </si>
  <si>
    <t>Q(a)</t>
  </si>
  <si>
    <t>Q(c)</t>
  </si>
  <si>
    <t>Frontal Desk with B/B/F and Pencil Drawer</t>
  </si>
  <si>
    <t xml:space="preserve">National / Tessera 
(2) U-shape Desks 
with Storage and Accesories
</t>
  </si>
  <si>
    <t>Back Desk with File/File &amp; Long File storage</t>
  </si>
  <si>
    <t xml:space="preserve">Bridge/return ADJUSTABLE height Desk with computer support </t>
  </si>
  <si>
    <t>box/box/file</t>
  </si>
  <si>
    <t>double file drawer</t>
  </si>
  <si>
    <t>clamp mount double monitor arm support</t>
  </si>
  <si>
    <t>laptop tray</t>
  </si>
  <si>
    <t>Desk / Table</t>
  </si>
  <si>
    <t>Double monitor arm support</t>
  </si>
  <si>
    <t>Keyboard tray</t>
  </si>
  <si>
    <t xml:space="preserve">U(a) </t>
  </si>
  <si>
    <t xml:space="preserve">U(c) </t>
  </si>
  <si>
    <t xml:space="preserve">U(b) </t>
  </si>
  <si>
    <t xml:space="preserve">Krug / Vestrada, Canada
U-Shaped Desk
</t>
  </si>
  <si>
    <t>double monitor arm support</t>
  </si>
  <si>
    <t>keyboard tray</t>
  </si>
  <si>
    <t>Central Desk Pencil Drawer</t>
  </si>
  <si>
    <r>
      <rPr>
        <b/>
        <sz val="14"/>
        <color theme="1"/>
        <rFont val="Calibri"/>
        <family val="2"/>
        <scheme val="minor"/>
      </rPr>
      <t xml:space="preserve">Approx. Overall Dimesion: </t>
    </r>
    <r>
      <rPr>
        <sz val="14"/>
        <color theme="1"/>
        <rFont val="Calibri"/>
        <family val="2"/>
        <scheme val="minor"/>
      </rPr>
      <t xml:space="preserve">
7'-4" X 8'-4" </t>
    </r>
    <r>
      <rPr>
        <b/>
        <sz val="14"/>
        <color theme="1"/>
        <rFont val="Calibri"/>
        <family val="2"/>
        <scheme val="minor"/>
      </rPr>
      <t xml:space="preserve">
a</t>
    </r>
    <r>
      <rPr>
        <sz val="14"/>
        <color theme="1"/>
        <rFont val="Calibri"/>
        <family val="2"/>
        <scheme val="minor"/>
      </rPr>
      <t xml:space="preserve">- Frontal Desk: 36"D X 88"W
</t>
    </r>
    <r>
      <rPr>
        <b/>
        <sz val="14"/>
        <color theme="1"/>
        <rFont val="Calibri"/>
        <family val="2"/>
        <scheme val="minor"/>
      </rPr>
      <t>b</t>
    </r>
    <r>
      <rPr>
        <sz val="14"/>
        <color theme="1"/>
        <rFont val="Calibri"/>
        <family val="2"/>
        <scheme val="minor"/>
      </rPr>
      <t xml:space="preserve">- Adjustable Height Bridge/Return Desk: 
</t>
    </r>
    <r>
      <rPr>
        <sz val="14"/>
        <rFont val="Calibri"/>
        <family val="2"/>
        <scheme val="minor"/>
      </rPr>
      <t xml:space="preserve"> 24"D X 40"W</t>
    </r>
    <r>
      <rPr>
        <sz val="14"/>
        <color theme="1"/>
        <rFont val="Calibri"/>
        <family val="2"/>
        <scheme val="minor"/>
      </rPr>
      <t xml:space="preserve">
</t>
    </r>
    <r>
      <rPr>
        <b/>
        <sz val="14"/>
        <color theme="1"/>
        <rFont val="Calibri"/>
        <family val="2"/>
        <scheme val="minor"/>
      </rPr>
      <t>c</t>
    </r>
    <r>
      <rPr>
        <sz val="14"/>
        <color theme="1"/>
        <rFont val="Calibri"/>
        <family val="2"/>
        <scheme val="minor"/>
      </rPr>
      <t xml:space="preserve">- Back Working Surface with Storage: 24" X  88"
</t>
    </r>
  </si>
  <si>
    <r>
      <t>Krug / Vestrada:</t>
    </r>
    <r>
      <rPr>
        <b/>
        <sz val="14"/>
        <color theme="1"/>
        <rFont val="Calibri"/>
        <family val="2"/>
        <scheme val="minor"/>
      </rPr>
      <t xml:space="preserve">
Wood</t>
    </r>
    <r>
      <rPr>
        <sz val="14"/>
        <color theme="1"/>
        <rFont val="Calibri"/>
        <family val="2"/>
        <scheme val="minor"/>
      </rPr>
      <t xml:space="preserve">: Portobello On Rift Oak
</t>
    </r>
    <r>
      <rPr>
        <b/>
        <sz val="14"/>
        <color theme="1"/>
        <rFont val="Calibri"/>
        <family val="2"/>
        <scheme val="minor"/>
      </rPr>
      <t>V-Beam (Metal)</t>
    </r>
    <r>
      <rPr>
        <sz val="14"/>
        <color theme="1"/>
        <rFont val="Calibri"/>
        <family val="2"/>
        <scheme val="minor"/>
      </rPr>
      <t xml:space="preserve">: Satin Aluminum 
</t>
    </r>
    <r>
      <rPr>
        <b/>
        <sz val="14"/>
        <color theme="1"/>
        <rFont val="Calibri"/>
        <family val="2"/>
        <scheme val="minor"/>
      </rPr>
      <t>Pulls</t>
    </r>
    <r>
      <rPr>
        <sz val="14"/>
        <color theme="1"/>
        <rFont val="Calibri"/>
        <family val="2"/>
        <scheme val="minor"/>
      </rPr>
      <t>: Mazara Silver Metallic</t>
    </r>
  </si>
  <si>
    <t xml:space="preserve">Dimension: 64”W x 24”D </t>
  </si>
  <si>
    <r>
      <t xml:space="preserve">Krug / Vestrada:
</t>
    </r>
    <r>
      <rPr>
        <b/>
        <sz val="14"/>
        <color theme="1"/>
        <rFont val="Calibri"/>
        <family val="2"/>
        <scheme val="minor"/>
      </rPr>
      <t>Wood</t>
    </r>
    <r>
      <rPr>
        <sz val="14"/>
        <color theme="1"/>
        <rFont val="Calibri"/>
        <family val="2"/>
        <scheme val="minor"/>
      </rPr>
      <t xml:space="preserve">: Portobello On Rift Oak
</t>
    </r>
    <r>
      <rPr>
        <b/>
        <sz val="14"/>
        <color theme="1"/>
        <rFont val="Calibri"/>
        <family val="2"/>
        <scheme val="minor"/>
      </rPr>
      <t>V-Beam (Metal)</t>
    </r>
    <r>
      <rPr>
        <sz val="14"/>
        <color theme="1"/>
        <rFont val="Calibri"/>
        <family val="2"/>
        <scheme val="minor"/>
      </rPr>
      <t xml:space="preserve">: Satin Aluminum 
</t>
    </r>
    <r>
      <rPr>
        <b/>
        <sz val="14"/>
        <color theme="1"/>
        <rFont val="Calibri"/>
        <family val="2"/>
        <scheme val="minor"/>
      </rPr>
      <t>Pulls</t>
    </r>
    <r>
      <rPr>
        <sz val="14"/>
        <color theme="1"/>
        <rFont val="Calibri"/>
        <family val="2"/>
        <scheme val="minor"/>
      </rPr>
      <t>: Mazara Silver Metallic</t>
    </r>
  </si>
  <si>
    <t>double file</t>
  </si>
  <si>
    <t xml:space="preserve">CH 125 | GSA Schedule Furniture 
</t>
  </si>
  <si>
    <t>RFQ Brand Name or Equal as described:</t>
  </si>
  <si>
    <t xml:space="preserve">Storage credenza - 27" height 
*Slanted lower side under TV monitor </t>
  </si>
  <si>
    <t xml:space="preserve">storage credenza - 27"  Height
*Under TV monitor </t>
  </si>
  <si>
    <t>Storage credenza - Tall Storage 33" H</t>
  </si>
  <si>
    <t>Floating shelves</t>
  </si>
  <si>
    <r>
      <t>(3) JSI / Vision Floating Shelf 
(</t>
    </r>
    <r>
      <rPr>
        <b/>
        <sz val="14"/>
        <color theme="1"/>
        <rFont val="Calibri"/>
        <family val="2"/>
        <scheme val="minor"/>
      </rPr>
      <t>ITEM</t>
    </r>
    <r>
      <rPr>
        <sz val="14"/>
        <color theme="1"/>
        <rFont val="Calibri"/>
        <family val="2"/>
        <scheme val="minor"/>
      </rPr>
      <t>: VST0772FS)</t>
    </r>
  </si>
  <si>
    <r>
      <t>(1) JSI / BeSPACE Tall Storage Credenza</t>
    </r>
    <r>
      <rPr>
        <sz val="14"/>
        <color rgb="FFFF0000"/>
        <rFont val="Calibri"/>
        <family val="2"/>
        <scheme val="minor"/>
      </rPr>
      <t xml:space="preserve"> 
</t>
    </r>
    <r>
      <rPr>
        <sz val="14"/>
        <rFont val="Calibri"/>
        <family val="2"/>
        <scheme val="minor"/>
      </rPr>
      <t>(</t>
    </r>
    <r>
      <rPr>
        <b/>
        <sz val="14"/>
        <rFont val="Calibri"/>
        <family val="2"/>
        <scheme val="minor"/>
      </rPr>
      <t>ITEM</t>
    </r>
    <r>
      <rPr>
        <sz val="14"/>
        <rFont val="Calibri"/>
        <family val="2"/>
        <scheme val="minor"/>
      </rPr>
      <t xml:space="preserve">: BS1872-33SFS)
</t>
    </r>
  </si>
  <si>
    <r>
      <t xml:space="preserve">Proposal Cost Information
Vendor Name: 
</t>
    </r>
    <r>
      <rPr>
        <sz val="14"/>
        <color rgb="FFFF0000"/>
        <rFont val="Calibri"/>
        <family val="2"/>
        <scheme val="minor"/>
      </rPr>
      <t>Vendors must provide Images and drawings of proposed furniture and equipment for review along with Proposal
Images may be provided separately from Excel format. All parts need to be clearly identified and follow cost table references.</t>
    </r>
  </si>
  <si>
    <r>
      <t xml:space="preserve">ESI GSA / Silver Finish 
</t>
    </r>
    <r>
      <rPr>
        <sz val="14"/>
        <rFont val="Calibri"/>
        <family val="2"/>
        <scheme val="minor"/>
      </rPr>
      <t>Installation by laptop tray Vendor</t>
    </r>
  </si>
  <si>
    <r>
      <t xml:space="preserve">RFQ
</t>
    </r>
    <r>
      <rPr>
        <b/>
        <sz val="16"/>
        <color theme="1"/>
        <rFont val="Calibri"/>
        <family val="2"/>
        <scheme val="minor"/>
      </rPr>
      <t>USDC 2023-0061</t>
    </r>
  </si>
  <si>
    <t>O-P</t>
  </si>
  <si>
    <t>ADDITIONAL COSTS</t>
  </si>
  <si>
    <t>Freight / Delivery / Shipping</t>
  </si>
  <si>
    <t xml:space="preserve">Installation </t>
  </si>
  <si>
    <t>Government is TAX EXEMPT</t>
  </si>
  <si>
    <t>ADD Furniture Total</t>
  </si>
  <si>
    <t>Proposal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</si>
</sst>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6" x14ac:knownFonts="1">
    <font>
      <sz val="11"/>
      <color theme="1"/>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14"/>
      <color theme="1"/>
      <name val="Times New Roman"/>
      <family val="1"/>
    </font>
    <font>
      <sz val="14"/>
      <color theme="1"/>
      <name val="Times New Roman"/>
      <family val="1"/>
    </font>
    <font>
      <sz val="14"/>
      <color rgb="FFFF0000"/>
      <name val="Calibri"/>
      <family val="2"/>
      <scheme val="minor"/>
    </font>
    <font>
      <sz val="14"/>
      <name val="Calibri"/>
      <family val="2"/>
      <scheme val="minor"/>
    </font>
    <font>
      <i/>
      <sz val="14"/>
      <color theme="1"/>
      <name val="Times New Roman"/>
      <family val="1"/>
    </font>
    <font>
      <b/>
      <sz val="14"/>
      <color rgb="FFFF0000"/>
      <name val="Calibri"/>
      <family val="2"/>
      <scheme val="minor"/>
    </font>
    <font>
      <b/>
      <sz val="18"/>
      <color theme="1"/>
      <name val="Times New Roman"/>
      <family val="1"/>
    </font>
    <font>
      <sz val="18"/>
      <color theme="1"/>
      <name val="Calibri"/>
      <family val="2"/>
      <scheme val="minor"/>
    </font>
    <font>
      <b/>
      <sz val="14"/>
      <name val="Calibri"/>
      <family val="2"/>
      <scheme val="minor"/>
    </font>
    <font>
      <sz val="14"/>
      <color rgb="FFFF0000"/>
      <name val="Amasis MT Pro Black"/>
      <family val="1"/>
    </font>
    <font>
      <b/>
      <sz val="20"/>
      <color theme="1"/>
      <name val="Calibri"/>
      <family val="2"/>
      <scheme val="minor"/>
    </font>
    <font>
      <b/>
      <sz val="16"/>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52">
    <xf numFmtId="0" fontId="0" fillId="0" borderId="0" xfId="0"/>
    <xf numFmtId="0" fontId="3" fillId="0" borderId="1" xfId="0" applyFont="1" applyBorder="1"/>
    <xf numFmtId="0" fontId="2" fillId="0" borderId="1" xfId="0" applyFont="1" applyBorder="1"/>
    <xf numFmtId="0" fontId="3" fillId="2" borderId="0" xfId="0" applyFont="1" applyFill="1"/>
    <xf numFmtId="0" fontId="3" fillId="0" borderId="0" xfId="0" applyFont="1"/>
    <xf numFmtId="0" fontId="2" fillId="0" borderId="1" xfId="0" applyFont="1" applyBorder="1" applyAlignment="1">
      <alignment wrapText="1"/>
    </xf>
    <xf numFmtId="0" fontId="2" fillId="0" borderId="1" xfId="0" applyFont="1" applyBorder="1" applyAlignment="1">
      <alignment horizontal="center" wrapText="1"/>
    </xf>
    <xf numFmtId="0" fontId="2" fillId="0" borderId="1" xfId="0" applyFont="1" applyBorder="1" applyAlignment="1">
      <alignment horizontal="left" vertical="center"/>
    </xf>
    <xf numFmtId="0" fontId="2" fillId="2" borderId="0" xfId="0" applyFont="1" applyFill="1"/>
    <xf numFmtId="0" fontId="2" fillId="0" borderId="0" xfId="0" applyFont="1"/>
    <xf numFmtId="0" fontId="3" fillId="0" borderId="1" xfId="0" applyFont="1" applyBorder="1" applyAlignment="1">
      <alignment vertical="top"/>
    </xf>
    <xf numFmtId="0" fontId="5" fillId="0" borderId="1" xfId="0" applyFont="1" applyBorder="1" applyAlignment="1">
      <alignment horizontal="left" vertical="center" indent="2"/>
    </xf>
    <xf numFmtId="0" fontId="3" fillId="0" borderId="1" xfId="0" applyFont="1" applyBorder="1" applyAlignment="1">
      <alignment vertical="top" wrapText="1"/>
    </xf>
    <xf numFmtId="8" fontId="3" fillId="0" borderId="1" xfId="0" applyNumberFormat="1" applyFont="1" applyBorder="1"/>
    <xf numFmtId="0" fontId="6" fillId="2" borderId="0" xfId="0" applyFont="1" applyFill="1"/>
    <xf numFmtId="4" fontId="3" fillId="0" borderId="1" xfId="0" applyNumberFormat="1" applyFont="1" applyBorder="1"/>
    <xf numFmtId="0" fontId="5" fillId="0" borderId="1" xfId="0" applyFont="1" applyBorder="1" applyAlignment="1">
      <alignment horizontal="left" vertical="center" wrapText="1" indent="2"/>
    </xf>
    <xf numFmtId="0" fontId="2" fillId="0" borderId="1" xfId="0" applyFont="1" applyBorder="1" applyAlignment="1">
      <alignment vertical="top" wrapText="1"/>
    </xf>
    <xf numFmtId="0" fontId="5" fillId="0" borderId="1" xfId="0" applyFont="1" applyBorder="1" applyAlignment="1">
      <alignment horizontal="left" vertical="top" indent="2"/>
    </xf>
    <xf numFmtId="0" fontId="3" fillId="0" borderId="1" xfId="0" applyFont="1" applyBorder="1" applyAlignment="1"/>
    <xf numFmtId="2" fontId="3" fillId="0" borderId="1" xfId="0" applyNumberFormat="1" applyFont="1" applyBorder="1" applyAlignment="1"/>
    <xf numFmtId="8" fontId="3" fillId="0" borderId="1" xfId="0" applyNumberFormat="1" applyFont="1" applyBorder="1" applyAlignment="1"/>
    <xf numFmtId="0" fontId="6" fillId="0" borderId="1" xfId="0" applyFont="1" applyBorder="1"/>
    <xf numFmtId="0" fontId="5" fillId="0" borderId="1" xfId="0" applyFont="1" applyBorder="1" applyAlignment="1">
      <alignment vertical="center"/>
    </xf>
    <xf numFmtId="0" fontId="3" fillId="3" borderId="1" xfId="0" applyFont="1" applyFill="1" applyBorder="1" applyAlignment="1">
      <alignment vertical="top"/>
    </xf>
    <xf numFmtId="0" fontId="3" fillId="3" borderId="1" xfId="0" applyFont="1" applyFill="1" applyBorder="1"/>
    <xf numFmtId="0" fontId="3" fillId="0" borderId="0" xfId="0" applyFont="1" applyAlignment="1">
      <alignment horizontal="center"/>
    </xf>
    <xf numFmtId="0" fontId="3" fillId="0" borderId="0" xfId="0" applyFont="1" applyAlignment="1">
      <alignment vertical="top"/>
    </xf>
    <xf numFmtId="0" fontId="2" fillId="0" borderId="1" xfId="0" applyFont="1" applyBorder="1" applyAlignment="1">
      <alignment horizontal="left"/>
    </xf>
    <xf numFmtId="0" fontId="2" fillId="0" borderId="1" xfId="0" applyFont="1" applyBorder="1" applyAlignment="1"/>
    <xf numFmtId="0" fontId="2" fillId="2" borderId="0" xfId="0" applyFont="1" applyFill="1" applyAlignment="1"/>
    <xf numFmtId="0" fontId="2" fillId="0" borderId="0" xfId="0" applyFont="1" applyAlignment="1"/>
    <xf numFmtId="0" fontId="3" fillId="0" borderId="4" xfId="0" applyFont="1" applyBorder="1" applyAlignment="1">
      <alignment vertical="top"/>
    </xf>
    <xf numFmtId="4" fontId="7" fillId="0" borderId="1" xfId="0" applyNumberFormat="1" applyFont="1" applyBorder="1"/>
    <xf numFmtId="2" fontId="13" fillId="0" borderId="1" xfId="0" applyNumberFormat="1" applyFont="1" applyBorder="1" applyAlignment="1">
      <alignment horizontal="center" vertical="center"/>
    </xf>
    <xf numFmtId="0" fontId="3" fillId="0" borderId="1" xfId="0" applyFont="1" applyBorder="1" applyAlignment="1">
      <alignment vertical="center"/>
    </xf>
    <xf numFmtId="0" fontId="2" fillId="3" borderId="0" xfId="0" applyFont="1" applyFill="1" applyBorder="1" applyAlignment="1">
      <alignment horizontal="left" vertical="top"/>
    </xf>
    <xf numFmtId="0" fontId="2" fillId="3" borderId="0" xfId="0" applyFont="1" applyFill="1" applyBorder="1" applyAlignment="1"/>
    <xf numFmtId="0" fontId="3" fillId="3" borderId="0" xfId="0" applyFont="1" applyFill="1" applyBorder="1"/>
    <xf numFmtId="0" fontId="3" fillId="3" borderId="0" xfId="0" applyFont="1" applyFill="1" applyBorder="1" applyAlignment="1">
      <alignment vertical="top"/>
    </xf>
    <xf numFmtId="0" fontId="3" fillId="3" borderId="0" xfId="0" applyFont="1" applyFill="1" applyBorder="1" applyAlignment="1">
      <alignment vertical="top" wrapText="1"/>
    </xf>
    <xf numFmtId="0" fontId="2" fillId="3" borderId="0" xfId="0" applyFont="1" applyFill="1" applyBorder="1" applyAlignment="1">
      <alignment vertical="top" wrapText="1"/>
    </xf>
    <xf numFmtId="0" fontId="2" fillId="3" borderId="0" xfId="0" applyFont="1" applyFill="1" applyBorder="1"/>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xf>
    <xf numFmtId="0" fontId="3" fillId="3" borderId="0" xfId="0" applyFont="1" applyFill="1" applyBorder="1" applyAlignment="1">
      <alignment horizontal="left" vertical="top"/>
    </xf>
    <xf numFmtId="2" fontId="1" fillId="3" borderId="1" xfId="0" applyNumberFormat="1" applyFont="1" applyFill="1" applyBorder="1" applyAlignment="1">
      <alignment horizontal="center" vertical="center"/>
    </xf>
    <xf numFmtId="0" fontId="3" fillId="3" borderId="1" xfId="0" applyFont="1" applyFill="1" applyBorder="1" applyAlignment="1">
      <alignment horizontal="center" wrapText="1"/>
    </xf>
    <xf numFmtId="0" fontId="10" fillId="3" borderId="1" xfId="0" applyFont="1" applyFill="1" applyBorder="1" applyAlignment="1">
      <alignment vertical="center"/>
    </xf>
    <xf numFmtId="0" fontId="2" fillId="3" borderId="1" xfId="0" applyFont="1" applyFill="1" applyBorder="1" applyAlignment="1">
      <alignment horizontal="left" vertical="center"/>
    </xf>
    <xf numFmtId="0" fontId="11" fillId="3" borderId="1" xfId="0" applyFont="1" applyFill="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left" vertical="top" wrapText="1"/>
    </xf>
    <xf numFmtId="0" fontId="3" fillId="0" borderId="1" xfId="0" applyFont="1" applyBorder="1" applyAlignment="1">
      <alignment horizontal="left" vertical="top"/>
    </xf>
    <xf numFmtId="0" fontId="3" fillId="0" borderId="1" xfId="0" applyFont="1" applyBorder="1" applyAlignment="1">
      <alignment horizontal="center" vertical="top"/>
    </xf>
    <xf numFmtId="0" fontId="3" fillId="0" borderId="1" xfId="0" applyFont="1" applyBorder="1" applyAlignment="1">
      <alignment horizontal="right"/>
    </xf>
    <xf numFmtId="0" fontId="3" fillId="3" borderId="1" xfId="0" applyFont="1" applyFill="1" applyBorder="1" applyAlignment="1">
      <alignment horizontal="center" vertical="center"/>
    </xf>
    <xf numFmtId="0" fontId="3" fillId="3" borderId="0" xfId="0" applyFont="1" applyFill="1"/>
    <xf numFmtId="2" fontId="2" fillId="3" borderId="1" xfId="0" applyNumberFormat="1" applyFont="1" applyFill="1" applyBorder="1" applyAlignment="1">
      <alignment horizontal="right"/>
    </xf>
    <xf numFmtId="0" fontId="3" fillId="3" borderId="1" xfId="0" applyFont="1" applyFill="1" applyBorder="1" applyAlignment="1">
      <alignment horizontal="center"/>
    </xf>
    <xf numFmtId="0" fontId="4" fillId="3" borderId="1" xfId="0" applyFont="1" applyFill="1" applyBorder="1" applyAlignment="1">
      <alignment horizontal="left" vertical="center" indent="1"/>
    </xf>
    <xf numFmtId="0" fontId="4" fillId="3" borderId="1" xfId="0" applyFont="1" applyFill="1" applyBorder="1" applyAlignment="1">
      <alignment horizontal="left" vertical="top" indent="1"/>
    </xf>
    <xf numFmtId="0" fontId="2" fillId="3" borderId="1" xfId="0" applyFont="1" applyFill="1" applyBorder="1" applyAlignment="1">
      <alignment horizontal="right"/>
    </xf>
    <xf numFmtId="8" fontId="7" fillId="0" borderId="1" xfId="0" applyNumberFormat="1" applyFont="1" applyBorder="1" applyAlignment="1"/>
    <xf numFmtId="0" fontId="3" fillId="0" borderId="7" xfId="0" applyFont="1" applyBorder="1" applyAlignment="1"/>
    <xf numFmtId="0" fontId="3" fillId="3" borderId="1" xfId="0" applyFont="1" applyFill="1" applyBorder="1" applyAlignment="1">
      <alignment vertical="top" wrapText="1"/>
    </xf>
    <xf numFmtId="0" fontId="3" fillId="3" borderId="1" xfId="0" applyFont="1" applyFill="1" applyBorder="1" applyAlignment="1"/>
    <xf numFmtId="0" fontId="4" fillId="3" borderId="1" xfId="0" applyFont="1" applyFill="1" applyBorder="1" applyAlignment="1">
      <alignment vertical="center" wrapText="1"/>
    </xf>
    <xf numFmtId="2" fontId="13" fillId="0" borderId="7" xfId="0" applyNumberFormat="1" applyFont="1" applyBorder="1" applyAlignment="1">
      <alignment vertical="top"/>
    </xf>
    <xf numFmtId="2" fontId="13" fillId="3" borderId="1" xfId="0" applyNumberFormat="1" applyFont="1" applyFill="1" applyBorder="1" applyAlignment="1">
      <alignment vertical="top"/>
    </xf>
    <xf numFmtId="0" fontId="2" fillId="3" borderId="1" xfId="0" applyFont="1" applyFill="1" applyBorder="1" applyAlignment="1">
      <alignment horizontal="right" vertical="top"/>
    </xf>
    <xf numFmtId="2" fontId="13" fillId="3" borderId="1" xfId="0" applyNumberFormat="1" applyFont="1" applyFill="1" applyBorder="1" applyAlignment="1">
      <alignment horizontal="center" vertical="top"/>
    </xf>
    <xf numFmtId="0" fontId="4" fillId="3" borderId="1" xfId="0" applyFont="1" applyFill="1" applyBorder="1" applyAlignment="1">
      <alignment vertical="top" wrapText="1"/>
    </xf>
    <xf numFmtId="8" fontId="3" fillId="0" borderId="5" xfId="0" applyNumberFormat="1" applyFont="1" applyBorder="1" applyAlignment="1"/>
    <xf numFmtId="8" fontId="3" fillId="0" borderId="7" xfId="0" applyNumberFormat="1" applyFont="1" applyBorder="1" applyAlignment="1"/>
    <xf numFmtId="0" fontId="4" fillId="3" borderId="1" xfId="0" applyFont="1" applyFill="1" applyBorder="1" applyAlignment="1">
      <alignment vertical="center"/>
    </xf>
    <xf numFmtId="2" fontId="13" fillId="3" borderId="5" xfId="0" applyNumberFormat="1" applyFont="1" applyFill="1" applyBorder="1" applyAlignment="1">
      <alignment horizontal="center" vertical="top"/>
    </xf>
    <xf numFmtId="0" fontId="4" fillId="3" borderId="1" xfId="0" applyFont="1" applyFill="1" applyBorder="1" applyAlignment="1">
      <alignment vertical="top"/>
    </xf>
    <xf numFmtId="8" fontId="7" fillId="0" borderId="1" xfId="0" applyNumberFormat="1" applyFont="1" applyBorder="1"/>
    <xf numFmtId="0" fontId="3" fillId="3" borderId="2" xfId="0" applyFont="1" applyFill="1" applyBorder="1"/>
    <xf numFmtId="8" fontId="3" fillId="0" borderId="5" xfId="0" applyNumberFormat="1" applyFont="1" applyBorder="1"/>
    <xf numFmtId="8" fontId="7" fillId="0" borderId="7" xfId="0" applyNumberFormat="1" applyFont="1" applyBorder="1"/>
    <xf numFmtId="8" fontId="2" fillId="3" borderId="8" xfId="0" applyNumberFormat="1" applyFont="1" applyFill="1" applyBorder="1"/>
    <xf numFmtId="8" fontId="3" fillId="0" borderId="6" xfId="0" applyNumberFormat="1" applyFont="1" applyBorder="1"/>
    <xf numFmtId="0" fontId="2" fillId="3" borderId="1" xfId="0" applyFont="1" applyFill="1" applyBorder="1" applyAlignment="1">
      <alignment horizontal="right" vertical="center"/>
    </xf>
    <xf numFmtId="2" fontId="13" fillId="3" borderId="1" xfId="0" applyNumberFormat="1" applyFont="1" applyFill="1" applyBorder="1" applyAlignment="1">
      <alignment horizontal="center" vertical="center"/>
    </xf>
    <xf numFmtId="8" fontId="7" fillId="0" borderId="5" xfId="0" applyNumberFormat="1" applyFont="1" applyBorder="1"/>
    <xf numFmtId="8" fontId="12" fillId="3" borderId="8" xfId="0" applyNumberFormat="1" applyFont="1" applyFill="1" applyBorder="1"/>
    <xf numFmtId="8" fontId="3" fillId="0" borderId="7" xfId="0" applyNumberFormat="1" applyFont="1" applyBorder="1"/>
    <xf numFmtId="0" fontId="2" fillId="0" borderId="5" xfId="0" applyFont="1" applyBorder="1"/>
    <xf numFmtId="8" fontId="3" fillId="3" borderId="8" xfId="0" applyNumberFormat="1" applyFont="1" applyFill="1" applyBorder="1"/>
    <xf numFmtId="8" fontId="7" fillId="0" borderId="5" xfId="0" applyNumberFormat="1" applyFont="1" applyBorder="1" applyAlignment="1"/>
    <xf numFmtId="8" fontId="7" fillId="0" borderId="7" xfId="0" applyNumberFormat="1" applyFont="1" applyBorder="1" applyAlignment="1"/>
    <xf numFmtId="8" fontId="12" fillId="3" borderId="8" xfId="0" applyNumberFormat="1" applyFont="1" applyFill="1" applyBorder="1" applyAlignment="1"/>
    <xf numFmtId="4" fontId="3" fillId="0" borderId="1" xfId="0" applyNumberFormat="1" applyFont="1" applyBorder="1" applyAlignment="1"/>
    <xf numFmtId="0" fontId="4" fillId="3" borderId="1" xfId="0" applyFont="1" applyFill="1" applyBorder="1" applyAlignment="1">
      <alignment horizontal="left" vertical="top" wrapText="1" indent="1"/>
    </xf>
    <xf numFmtId="0" fontId="9" fillId="3" borderId="1" xfId="0" applyFont="1" applyFill="1" applyBorder="1" applyAlignment="1">
      <alignment vertical="top" wrapText="1"/>
    </xf>
    <xf numFmtId="2" fontId="3" fillId="3" borderId="2" xfId="0" applyNumberFormat="1" applyFont="1" applyFill="1" applyBorder="1" applyAlignment="1"/>
    <xf numFmtId="8" fontId="2" fillId="3" borderId="8" xfId="0" applyNumberFormat="1" applyFont="1" applyFill="1" applyBorder="1" applyAlignment="1"/>
    <xf numFmtId="4" fontId="3" fillId="3" borderId="2" xfId="0" applyNumberFormat="1" applyFont="1" applyFill="1" applyBorder="1"/>
    <xf numFmtId="8" fontId="2" fillId="3" borderId="8" xfId="0" applyNumberFormat="1" applyFont="1" applyFill="1" applyBorder="1" applyAlignment="1">
      <alignment vertical="center"/>
    </xf>
    <xf numFmtId="0" fontId="3" fillId="3" borderId="7" xfId="0" applyFont="1" applyFill="1" applyBorder="1"/>
    <xf numFmtId="0" fontId="3" fillId="3" borderId="9" xfId="0" applyFont="1" applyFill="1" applyBorder="1"/>
    <xf numFmtId="8" fontId="2" fillId="3" borderId="10" xfId="0" applyNumberFormat="1" applyFont="1" applyFill="1" applyBorder="1"/>
    <xf numFmtId="0" fontId="1" fillId="0" borderId="1" xfId="0" applyFont="1" applyBorder="1" applyAlignment="1">
      <alignment vertical="top"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9" fillId="3" borderId="1" xfId="0" applyFont="1" applyFill="1" applyBorder="1" applyAlignment="1">
      <alignment horizontal="center" vertical="center"/>
    </xf>
    <xf numFmtId="0" fontId="3" fillId="3" borderId="11" xfId="0" applyFont="1" applyFill="1" applyBorder="1" applyAlignment="1">
      <alignment horizontal="center"/>
    </xf>
    <xf numFmtId="0" fontId="3" fillId="3" borderId="0" xfId="0" applyFont="1" applyFill="1" applyAlignment="1">
      <alignment horizontal="center"/>
    </xf>
    <xf numFmtId="0" fontId="2" fillId="3" borderId="0" xfId="0" applyFont="1" applyFill="1"/>
    <xf numFmtId="0" fontId="3" fillId="3" borderId="0" xfId="0" applyFont="1" applyFill="1" applyAlignment="1">
      <alignment vertical="top"/>
    </xf>
    <xf numFmtId="0" fontId="2" fillId="3" borderId="1" xfId="0" applyFont="1" applyFill="1" applyBorder="1" applyAlignment="1">
      <alignment horizontal="right"/>
    </xf>
    <xf numFmtId="0" fontId="3" fillId="3" borderId="11" xfId="0" applyFont="1" applyFill="1" applyBorder="1" applyAlignment="1">
      <alignment horizontal="center"/>
    </xf>
    <xf numFmtId="0" fontId="3" fillId="3" borderId="0" xfId="0" applyFont="1" applyFill="1" applyAlignment="1">
      <alignment horizontal="center"/>
    </xf>
    <xf numFmtId="0" fontId="3" fillId="3" borderId="12" xfId="0" applyFont="1" applyFill="1" applyBorder="1" applyAlignment="1">
      <alignment horizontal="center"/>
    </xf>
    <xf numFmtId="0" fontId="1" fillId="0" borderId="1" xfId="0" applyFont="1"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14" fillId="0" borderId="1" xfId="0" applyFont="1" applyBorder="1" applyAlignment="1">
      <alignment horizontal="left" vertical="top" wrapText="1"/>
    </xf>
    <xf numFmtId="0" fontId="14" fillId="0" borderId="1" xfId="0" applyFont="1" applyBorder="1" applyAlignment="1">
      <alignment horizontal="left" vertical="top"/>
    </xf>
    <xf numFmtId="0" fontId="1" fillId="0" borderId="2" xfId="0" applyFont="1" applyBorder="1" applyAlignment="1">
      <alignment horizontal="center" vertical="top"/>
    </xf>
    <xf numFmtId="0" fontId="1" fillId="0" borderId="3" xfId="0" applyFont="1" applyBorder="1" applyAlignment="1">
      <alignment horizontal="center" vertical="top"/>
    </xf>
    <xf numFmtId="0" fontId="1" fillId="0" borderId="4" xfId="0" applyFont="1" applyBorder="1" applyAlignment="1">
      <alignment horizontal="center" vertical="top"/>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5" xfId="0" applyFont="1" applyBorder="1" applyAlignment="1">
      <alignment horizontal="center" vertical="top"/>
    </xf>
    <xf numFmtId="0" fontId="3" fillId="0" borderId="6" xfId="0" applyFont="1" applyBorder="1" applyAlignment="1">
      <alignment horizontal="center" vertical="top"/>
    </xf>
    <xf numFmtId="0" fontId="3" fillId="0" borderId="7" xfId="0" applyFont="1" applyBorder="1" applyAlignment="1">
      <alignment horizontal="center" vertical="top"/>
    </xf>
    <xf numFmtId="0" fontId="3" fillId="0" borderId="1" xfId="0" applyFont="1" applyBorder="1" applyAlignment="1">
      <alignment horizontal="left" vertical="top" wrapText="1"/>
    </xf>
    <xf numFmtId="0" fontId="3" fillId="0" borderId="1" xfId="0" applyFont="1" applyBorder="1" applyAlignment="1">
      <alignment horizontal="left" vertical="top"/>
    </xf>
    <xf numFmtId="2" fontId="13" fillId="0" borderId="6" xfId="0" applyNumberFormat="1" applyFont="1" applyBorder="1" applyAlignment="1">
      <alignment horizontal="center" vertical="center"/>
    </xf>
    <xf numFmtId="2" fontId="13" fillId="0" borderId="7" xfId="0" applyNumberFormat="1" applyFont="1" applyBorder="1" applyAlignment="1">
      <alignment horizontal="center" vertical="center"/>
    </xf>
    <xf numFmtId="0" fontId="3" fillId="3" borderId="2" xfId="0" applyFont="1" applyFill="1" applyBorder="1" applyAlignment="1">
      <alignment horizontal="center" vertical="top"/>
    </xf>
    <xf numFmtId="0" fontId="3" fillId="3" borderId="3" xfId="0" applyFont="1" applyFill="1" applyBorder="1" applyAlignment="1">
      <alignment horizontal="center" vertical="top"/>
    </xf>
    <xf numFmtId="0" fontId="3" fillId="3" borderId="4" xfId="0" applyFont="1" applyFill="1" applyBorder="1" applyAlignment="1">
      <alignment horizontal="center" vertical="top"/>
    </xf>
    <xf numFmtId="2" fontId="13" fillId="0" borderId="5" xfId="0" applyNumberFormat="1" applyFont="1" applyBorder="1" applyAlignment="1">
      <alignment horizontal="center" vertical="center"/>
    </xf>
    <xf numFmtId="0" fontId="3" fillId="0" borderId="1" xfId="0" applyFont="1" applyBorder="1" applyAlignment="1">
      <alignment horizontal="center" vertical="top"/>
    </xf>
    <xf numFmtId="0" fontId="3" fillId="0" borderId="5" xfId="0" applyFont="1" applyBorder="1" applyAlignment="1">
      <alignment horizontal="center"/>
    </xf>
    <xf numFmtId="0" fontId="3" fillId="0" borderId="7" xfId="0" applyFont="1" applyBorder="1" applyAlignment="1">
      <alignment horizontal="center"/>
    </xf>
    <xf numFmtId="2" fontId="13" fillId="0" borderId="6" xfId="0" applyNumberFormat="1" applyFont="1" applyBorder="1" applyAlignment="1">
      <alignment horizontal="center" vertical="top"/>
    </xf>
    <xf numFmtId="0" fontId="6" fillId="0" borderId="1" xfId="0" applyFont="1" applyBorder="1" applyAlignment="1">
      <alignment horizontal="center" vertical="top"/>
    </xf>
    <xf numFmtId="0" fontId="13" fillId="0" borderId="6" xfId="0" applyFont="1" applyBorder="1" applyAlignment="1">
      <alignment horizontal="center" vertical="center"/>
    </xf>
    <xf numFmtId="0" fontId="13"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1.png"/><Relationship Id="rId47" Type="http://schemas.openxmlformats.org/officeDocument/2006/relationships/image" Target="../media/image46.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5.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png"/><Relationship Id="rId5" Type="http://schemas.openxmlformats.org/officeDocument/2006/relationships/image" Target="../media/image5.png"/><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10.png"/><Relationship Id="rId19" Type="http://schemas.openxmlformats.org/officeDocument/2006/relationships/image" Target="../media/image18.png"/><Relationship Id="rId31" Type="http://schemas.openxmlformats.org/officeDocument/2006/relationships/image" Target="../media/image30.png"/><Relationship Id="rId44" Type="http://schemas.openxmlformats.org/officeDocument/2006/relationships/image" Target="../media/image4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2.png"/><Relationship Id="rId8" Type="http://schemas.openxmlformats.org/officeDocument/2006/relationships/image" Target="../media/image8.png"/><Relationship Id="rId3" Type="http://schemas.openxmlformats.org/officeDocument/2006/relationships/image" Target="../media/image3.png"/><Relationship Id="rId12" Type="http://schemas.microsoft.com/office/2007/relationships/hdphoto" Target="../media/hdphoto1.wdp"/><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png"/><Relationship Id="rId20" Type="http://schemas.openxmlformats.org/officeDocument/2006/relationships/image" Target="../media/image19.png"/><Relationship Id="rId41"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4</xdr:col>
      <xdr:colOff>289893</xdr:colOff>
      <xdr:row>4</xdr:row>
      <xdr:rowOff>120894</xdr:rowOff>
    </xdr:from>
    <xdr:to>
      <xdr:col>4</xdr:col>
      <xdr:colOff>1872863</xdr:colOff>
      <xdr:row>4</xdr:row>
      <xdr:rowOff>1066067</xdr:rowOff>
    </xdr:to>
    <xdr:pic>
      <xdr:nvPicPr>
        <xdr:cNvPr id="2" name="Picture 1">
          <a:extLst>
            <a:ext uri="{FF2B5EF4-FFF2-40B4-BE49-F238E27FC236}">
              <a16:creationId xmlns:a16="http://schemas.microsoft.com/office/drawing/2014/main" id="{A81085CC-0C6C-4933-BBB6-CA48E0C411F6}"/>
            </a:ext>
          </a:extLst>
        </xdr:cNvPr>
        <xdr:cNvPicPr>
          <a:picLocks noChangeAspect="1"/>
        </xdr:cNvPicPr>
      </xdr:nvPicPr>
      <xdr:blipFill>
        <a:blip xmlns:r="http://schemas.openxmlformats.org/officeDocument/2006/relationships" r:embed="rId1"/>
        <a:stretch>
          <a:fillRect/>
        </a:stretch>
      </xdr:blipFill>
      <xdr:spPr>
        <a:xfrm>
          <a:off x="8624268" y="22418919"/>
          <a:ext cx="1582970" cy="945173"/>
        </a:xfrm>
        <a:prstGeom prst="rect">
          <a:avLst/>
        </a:prstGeom>
      </xdr:spPr>
    </xdr:pic>
    <xdr:clientData/>
  </xdr:twoCellAnchor>
  <xdr:twoCellAnchor editAs="oneCell">
    <xdr:from>
      <xdr:col>4</xdr:col>
      <xdr:colOff>252227</xdr:colOff>
      <xdr:row>7</xdr:row>
      <xdr:rowOff>153865</xdr:rowOff>
    </xdr:from>
    <xdr:to>
      <xdr:col>4</xdr:col>
      <xdr:colOff>1960728</xdr:colOff>
      <xdr:row>7</xdr:row>
      <xdr:rowOff>707048</xdr:rowOff>
    </xdr:to>
    <xdr:pic>
      <xdr:nvPicPr>
        <xdr:cNvPr id="3" name="Picture 2">
          <a:extLst>
            <a:ext uri="{FF2B5EF4-FFF2-40B4-BE49-F238E27FC236}">
              <a16:creationId xmlns:a16="http://schemas.microsoft.com/office/drawing/2014/main" id="{CA301D84-AF58-4A2F-8980-608FA73C03E9}"/>
            </a:ext>
          </a:extLst>
        </xdr:cNvPr>
        <xdr:cNvPicPr>
          <a:picLocks noChangeAspect="1"/>
        </xdr:cNvPicPr>
      </xdr:nvPicPr>
      <xdr:blipFill rotWithShape="1">
        <a:blip xmlns:r="http://schemas.openxmlformats.org/officeDocument/2006/relationships" r:embed="rId2"/>
        <a:srcRect l="12040" t="21354" r="14845" b="19791"/>
        <a:stretch/>
      </xdr:blipFill>
      <xdr:spPr>
        <a:xfrm>
          <a:off x="8586602" y="26185690"/>
          <a:ext cx="1708501" cy="553183"/>
        </a:xfrm>
        <a:prstGeom prst="rect">
          <a:avLst/>
        </a:prstGeom>
      </xdr:spPr>
    </xdr:pic>
    <xdr:clientData/>
  </xdr:twoCellAnchor>
  <xdr:twoCellAnchor editAs="oneCell">
    <xdr:from>
      <xdr:col>4</xdr:col>
      <xdr:colOff>253328</xdr:colOff>
      <xdr:row>11</xdr:row>
      <xdr:rowOff>321469</xdr:rowOff>
    </xdr:from>
    <xdr:to>
      <xdr:col>4</xdr:col>
      <xdr:colOff>1807369</xdr:colOff>
      <xdr:row>11</xdr:row>
      <xdr:rowOff>882191</xdr:rowOff>
    </xdr:to>
    <xdr:pic>
      <xdr:nvPicPr>
        <xdr:cNvPr id="11" name="Picture 10">
          <a:extLst>
            <a:ext uri="{FF2B5EF4-FFF2-40B4-BE49-F238E27FC236}">
              <a16:creationId xmlns:a16="http://schemas.microsoft.com/office/drawing/2014/main" id="{AD5209EE-475D-4EAA-83DD-62258FD3B45F}"/>
            </a:ext>
          </a:extLst>
        </xdr:cNvPr>
        <xdr:cNvPicPr>
          <a:picLocks noChangeAspect="1"/>
        </xdr:cNvPicPr>
      </xdr:nvPicPr>
      <xdr:blipFill rotWithShape="1">
        <a:blip xmlns:r="http://schemas.openxmlformats.org/officeDocument/2006/relationships" r:embed="rId3"/>
        <a:srcRect t="12367" r="5943"/>
        <a:stretch/>
      </xdr:blipFill>
      <xdr:spPr>
        <a:xfrm>
          <a:off x="8587703" y="30696694"/>
          <a:ext cx="1554041" cy="560722"/>
        </a:xfrm>
        <a:prstGeom prst="rect">
          <a:avLst/>
        </a:prstGeom>
      </xdr:spPr>
    </xdr:pic>
    <xdr:clientData/>
  </xdr:twoCellAnchor>
  <xdr:twoCellAnchor editAs="oneCell">
    <xdr:from>
      <xdr:col>4</xdr:col>
      <xdr:colOff>267432</xdr:colOff>
      <xdr:row>29</xdr:row>
      <xdr:rowOff>36634</xdr:rowOff>
    </xdr:from>
    <xdr:to>
      <xdr:col>4</xdr:col>
      <xdr:colOff>1848594</xdr:colOff>
      <xdr:row>29</xdr:row>
      <xdr:rowOff>674814</xdr:rowOff>
    </xdr:to>
    <xdr:pic>
      <xdr:nvPicPr>
        <xdr:cNvPr id="12" name="Picture 11">
          <a:extLst>
            <a:ext uri="{FF2B5EF4-FFF2-40B4-BE49-F238E27FC236}">
              <a16:creationId xmlns:a16="http://schemas.microsoft.com/office/drawing/2014/main" id="{10F5B2A8-968A-4FD1-A4B5-9D707D537EBD}"/>
            </a:ext>
          </a:extLst>
        </xdr:cNvPr>
        <xdr:cNvPicPr>
          <a:picLocks noChangeAspect="1"/>
        </xdr:cNvPicPr>
      </xdr:nvPicPr>
      <xdr:blipFill>
        <a:blip xmlns:r="http://schemas.openxmlformats.org/officeDocument/2006/relationships" r:embed="rId4"/>
        <a:stretch>
          <a:fillRect/>
        </a:stretch>
      </xdr:blipFill>
      <xdr:spPr>
        <a:xfrm>
          <a:off x="8601807" y="49366609"/>
          <a:ext cx="1581162" cy="638180"/>
        </a:xfrm>
        <a:prstGeom prst="rect">
          <a:avLst/>
        </a:prstGeom>
      </xdr:spPr>
    </xdr:pic>
    <xdr:clientData/>
  </xdr:twoCellAnchor>
  <xdr:twoCellAnchor editAs="oneCell">
    <xdr:from>
      <xdr:col>4</xdr:col>
      <xdr:colOff>348030</xdr:colOff>
      <xdr:row>30</xdr:row>
      <xdr:rowOff>51289</xdr:rowOff>
    </xdr:from>
    <xdr:to>
      <xdr:col>4</xdr:col>
      <xdr:colOff>1608261</xdr:colOff>
      <xdr:row>30</xdr:row>
      <xdr:rowOff>1788607</xdr:rowOff>
    </xdr:to>
    <xdr:pic>
      <xdr:nvPicPr>
        <xdr:cNvPr id="13" name="Picture 12">
          <a:extLst>
            <a:ext uri="{FF2B5EF4-FFF2-40B4-BE49-F238E27FC236}">
              <a16:creationId xmlns:a16="http://schemas.microsoft.com/office/drawing/2014/main" id="{04580A70-4115-4851-9A9A-89327DB0223F}"/>
            </a:ext>
          </a:extLst>
        </xdr:cNvPr>
        <xdr:cNvPicPr>
          <a:picLocks noChangeAspect="1"/>
        </xdr:cNvPicPr>
      </xdr:nvPicPr>
      <xdr:blipFill>
        <a:blip xmlns:r="http://schemas.openxmlformats.org/officeDocument/2006/relationships" r:embed="rId5"/>
        <a:stretch>
          <a:fillRect/>
        </a:stretch>
      </xdr:blipFill>
      <xdr:spPr>
        <a:xfrm>
          <a:off x="8682405" y="50143264"/>
          <a:ext cx="1260231" cy="1737318"/>
        </a:xfrm>
        <a:prstGeom prst="rect">
          <a:avLst/>
        </a:prstGeom>
      </xdr:spPr>
    </xdr:pic>
    <xdr:clientData/>
  </xdr:twoCellAnchor>
  <xdr:twoCellAnchor editAs="oneCell">
    <xdr:from>
      <xdr:col>4</xdr:col>
      <xdr:colOff>412138</xdr:colOff>
      <xdr:row>10</xdr:row>
      <xdr:rowOff>21065</xdr:rowOff>
    </xdr:from>
    <xdr:to>
      <xdr:col>4</xdr:col>
      <xdr:colOff>1745648</xdr:colOff>
      <xdr:row>10</xdr:row>
      <xdr:rowOff>1859403</xdr:rowOff>
    </xdr:to>
    <xdr:pic>
      <xdr:nvPicPr>
        <xdr:cNvPr id="14" name="Picture 13">
          <a:extLst>
            <a:ext uri="{FF2B5EF4-FFF2-40B4-BE49-F238E27FC236}">
              <a16:creationId xmlns:a16="http://schemas.microsoft.com/office/drawing/2014/main" id="{A6439B0D-1BAA-4BC0-9D85-9E7E8843F7D3}"/>
            </a:ext>
          </a:extLst>
        </xdr:cNvPr>
        <xdr:cNvPicPr>
          <a:picLocks noChangeAspect="1"/>
        </xdr:cNvPicPr>
      </xdr:nvPicPr>
      <xdr:blipFill>
        <a:blip xmlns:r="http://schemas.openxmlformats.org/officeDocument/2006/relationships" r:embed="rId5"/>
        <a:stretch>
          <a:fillRect/>
        </a:stretch>
      </xdr:blipFill>
      <xdr:spPr>
        <a:xfrm>
          <a:off x="8746513" y="28500815"/>
          <a:ext cx="1333510" cy="1838338"/>
        </a:xfrm>
        <a:prstGeom prst="rect">
          <a:avLst/>
        </a:prstGeom>
      </xdr:spPr>
    </xdr:pic>
    <xdr:clientData/>
  </xdr:twoCellAnchor>
  <xdr:twoCellAnchor editAs="oneCell">
    <xdr:from>
      <xdr:col>4</xdr:col>
      <xdr:colOff>98913</xdr:colOff>
      <xdr:row>9</xdr:row>
      <xdr:rowOff>135561</xdr:rowOff>
    </xdr:from>
    <xdr:to>
      <xdr:col>4</xdr:col>
      <xdr:colOff>2045677</xdr:colOff>
      <xdr:row>9</xdr:row>
      <xdr:rowOff>1283943</xdr:rowOff>
    </xdr:to>
    <xdr:pic>
      <xdr:nvPicPr>
        <xdr:cNvPr id="15" name="Picture 14">
          <a:extLst>
            <a:ext uri="{FF2B5EF4-FFF2-40B4-BE49-F238E27FC236}">
              <a16:creationId xmlns:a16="http://schemas.microsoft.com/office/drawing/2014/main" id="{029A7CA3-5794-4D7F-AE1C-DE7D72E1F43B}"/>
            </a:ext>
          </a:extLst>
        </xdr:cNvPr>
        <xdr:cNvPicPr>
          <a:picLocks noChangeAspect="1"/>
        </xdr:cNvPicPr>
      </xdr:nvPicPr>
      <xdr:blipFill>
        <a:blip xmlns:r="http://schemas.openxmlformats.org/officeDocument/2006/relationships" r:embed="rId6"/>
        <a:stretch>
          <a:fillRect/>
        </a:stretch>
      </xdr:blipFill>
      <xdr:spPr>
        <a:xfrm>
          <a:off x="8433288" y="27196086"/>
          <a:ext cx="1946764" cy="1148382"/>
        </a:xfrm>
        <a:prstGeom prst="rect">
          <a:avLst/>
        </a:prstGeom>
      </xdr:spPr>
    </xdr:pic>
    <xdr:clientData/>
  </xdr:twoCellAnchor>
  <xdr:oneCellAnchor>
    <xdr:from>
      <xdr:col>4</xdr:col>
      <xdr:colOff>337802</xdr:colOff>
      <xdr:row>6</xdr:row>
      <xdr:rowOff>87922</xdr:rowOff>
    </xdr:from>
    <xdr:ext cx="1535092" cy="871903"/>
    <xdr:pic>
      <xdr:nvPicPr>
        <xdr:cNvPr id="16" name="Picture 15">
          <a:extLst>
            <a:ext uri="{FF2B5EF4-FFF2-40B4-BE49-F238E27FC236}">
              <a16:creationId xmlns:a16="http://schemas.microsoft.com/office/drawing/2014/main" id="{3FB1B2EC-4E63-44A9-A697-B82128494922}"/>
            </a:ext>
          </a:extLst>
        </xdr:cNvPr>
        <xdr:cNvPicPr>
          <a:picLocks noChangeAspect="1"/>
        </xdr:cNvPicPr>
      </xdr:nvPicPr>
      <xdr:blipFill rotWithShape="1">
        <a:blip xmlns:r="http://schemas.openxmlformats.org/officeDocument/2006/relationships" r:embed="rId7"/>
        <a:srcRect t="14113" b="13710"/>
        <a:stretch/>
      </xdr:blipFill>
      <xdr:spPr>
        <a:xfrm>
          <a:off x="8672177" y="24881497"/>
          <a:ext cx="1535092" cy="871903"/>
        </a:xfrm>
        <a:prstGeom prst="rect">
          <a:avLst/>
        </a:prstGeom>
      </xdr:spPr>
    </xdr:pic>
    <xdr:clientData/>
  </xdr:oneCellAnchor>
  <xdr:twoCellAnchor editAs="oneCell">
    <xdr:from>
      <xdr:col>4</xdr:col>
      <xdr:colOff>204107</xdr:colOff>
      <xdr:row>17</xdr:row>
      <xdr:rowOff>110094</xdr:rowOff>
    </xdr:from>
    <xdr:to>
      <xdr:col>4</xdr:col>
      <xdr:colOff>1926148</xdr:colOff>
      <xdr:row>17</xdr:row>
      <xdr:rowOff>910107</xdr:rowOff>
    </xdr:to>
    <xdr:pic>
      <xdr:nvPicPr>
        <xdr:cNvPr id="17" name="Picture 16">
          <a:extLst>
            <a:ext uri="{FF2B5EF4-FFF2-40B4-BE49-F238E27FC236}">
              <a16:creationId xmlns:a16="http://schemas.microsoft.com/office/drawing/2014/main" id="{89B26046-27A3-4640-8C21-EBBBD95640E7}"/>
            </a:ext>
          </a:extLst>
        </xdr:cNvPr>
        <xdr:cNvPicPr>
          <a:picLocks noChangeAspect="1"/>
        </xdr:cNvPicPr>
      </xdr:nvPicPr>
      <xdr:blipFill rotWithShape="1">
        <a:blip xmlns:r="http://schemas.openxmlformats.org/officeDocument/2006/relationships" r:embed="rId8"/>
        <a:srcRect t="4749"/>
        <a:stretch/>
      </xdr:blipFill>
      <xdr:spPr>
        <a:xfrm>
          <a:off x="8538482" y="38733969"/>
          <a:ext cx="1722041" cy="800013"/>
        </a:xfrm>
        <a:prstGeom prst="rect">
          <a:avLst/>
        </a:prstGeom>
      </xdr:spPr>
    </xdr:pic>
    <xdr:clientData/>
  </xdr:twoCellAnchor>
  <xdr:twoCellAnchor editAs="oneCell">
    <xdr:from>
      <xdr:col>4</xdr:col>
      <xdr:colOff>285750</xdr:colOff>
      <xdr:row>28</xdr:row>
      <xdr:rowOff>32971</xdr:rowOff>
    </xdr:from>
    <xdr:to>
      <xdr:col>4</xdr:col>
      <xdr:colOff>1661752</xdr:colOff>
      <xdr:row>28</xdr:row>
      <xdr:rowOff>1056734</xdr:rowOff>
    </xdr:to>
    <xdr:pic>
      <xdr:nvPicPr>
        <xdr:cNvPr id="18" name="Picture 17">
          <a:extLst>
            <a:ext uri="{FF2B5EF4-FFF2-40B4-BE49-F238E27FC236}">
              <a16:creationId xmlns:a16="http://schemas.microsoft.com/office/drawing/2014/main" id="{0879A4ED-E2E8-45DC-BA3E-BDA8B10F8ADD}"/>
            </a:ext>
          </a:extLst>
        </xdr:cNvPr>
        <xdr:cNvPicPr>
          <a:picLocks noChangeAspect="1"/>
        </xdr:cNvPicPr>
      </xdr:nvPicPr>
      <xdr:blipFill rotWithShape="1">
        <a:blip xmlns:r="http://schemas.openxmlformats.org/officeDocument/2006/relationships" r:embed="rId9"/>
        <a:srcRect t="6263"/>
        <a:stretch/>
      </xdr:blipFill>
      <xdr:spPr>
        <a:xfrm>
          <a:off x="8620125" y="47810371"/>
          <a:ext cx="1376002" cy="1023763"/>
        </a:xfrm>
        <a:prstGeom prst="rect">
          <a:avLst/>
        </a:prstGeom>
      </xdr:spPr>
    </xdr:pic>
    <xdr:clientData/>
  </xdr:twoCellAnchor>
  <xdr:twoCellAnchor editAs="oneCell">
    <xdr:from>
      <xdr:col>4</xdr:col>
      <xdr:colOff>41348</xdr:colOff>
      <xdr:row>31</xdr:row>
      <xdr:rowOff>181932</xdr:rowOff>
    </xdr:from>
    <xdr:to>
      <xdr:col>4</xdr:col>
      <xdr:colOff>2028827</xdr:colOff>
      <xdr:row>31</xdr:row>
      <xdr:rowOff>781050</xdr:rowOff>
    </xdr:to>
    <xdr:pic>
      <xdr:nvPicPr>
        <xdr:cNvPr id="19" name="Picture 18">
          <a:extLst>
            <a:ext uri="{FF2B5EF4-FFF2-40B4-BE49-F238E27FC236}">
              <a16:creationId xmlns:a16="http://schemas.microsoft.com/office/drawing/2014/main" id="{0733BEEC-B6D1-49C7-8D05-4AEB48A35062}"/>
            </a:ext>
          </a:extLst>
        </xdr:cNvPr>
        <xdr:cNvPicPr>
          <a:picLocks noChangeAspect="1"/>
        </xdr:cNvPicPr>
      </xdr:nvPicPr>
      <xdr:blipFill>
        <a:blip xmlns:r="http://schemas.openxmlformats.org/officeDocument/2006/relationships" r:embed="rId10"/>
        <a:stretch>
          <a:fillRect/>
        </a:stretch>
      </xdr:blipFill>
      <xdr:spPr>
        <a:xfrm>
          <a:off x="8375723" y="52283682"/>
          <a:ext cx="1987479" cy="599118"/>
        </a:xfrm>
        <a:prstGeom prst="rect">
          <a:avLst/>
        </a:prstGeom>
      </xdr:spPr>
    </xdr:pic>
    <xdr:clientData/>
  </xdr:twoCellAnchor>
  <xdr:twoCellAnchor>
    <xdr:from>
      <xdr:col>3</xdr:col>
      <xdr:colOff>375318</xdr:colOff>
      <xdr:row>37</xdr:row>
      <xdr:rowOff>55371</xdr:rowOff>
    </xdr:from>
    <xdr:to>
      <xdr:col>4</xdr:col>
      <xdr:colOff>1452561</xdr:colOff>
      <xdr:row>37</xdr:row>
      <xdr:rowOff>2697511</xdr:rowOff>
    </xdr:to>
    <xdr:pic>
      <xdr:nvPicPr>
        <xdr:cNvPr id="20" name="Picture 19">
          <a:extLst>
            <a:ext uri="{FF2B5EF4-FFF2-40B4-BE49-F238E27FC236}">
              <a16:creationId xmlns:a16="http://schemas.microsoft.com/office/drawing/2014/main" id="{F3586595-0B5B-4A48-BB8B-56B93E267FE1}"/>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40000"/>
                  </a14:imgEffect>
                </a14:imgLayer>
              </a14:imgProps>
            </a:ext>
            <a:ext uri="{28A0092B-C50C-407E-A947-70E740481C1C}">
              <a14:useLocalDpi xmlns:a14="http://schemas.microsoft.com/office/drawing/2010/main" val="0"/>
            </a:ext>
          </a:extLst>
        </a:blip>
        <a:srcRect l="4016" t="21915" b="29875"/>
        <a:stretch>
          <a:fillRect/>
        </a:stretch>
      </xdr:blipFill>
      <xdr:spPr bwMode="auto">
        <a:xfrm>
          <a:off x="6347493" y="58081671"/>
          <a:ext cx="3439443" cy="264214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4</xdr:col>
      <xdr:colOff>258642</xdr:colOff>
      <xdr:row>44</xdr:row>
      <xdr:rowOff>13189</xdr:rowOff>
    </xdr:from>
    <xdr:ext cx="1310115" cy="1806086"/>
    <xdr:pic>
      <xdr:nvPicPr>
        <xdr:cNvPr id="21" name="Picture 20">
          <a:extLst>
            <a:ext uri="{FF2B5EF4-FFF2-40B4-BE49-F238E27FC236}">
              <a16:creationId xmlns:a16="http://schemas.microsoft.com/office/drawing/2014/main" id="{9E3A4C32-3945-46E6-9C3B-28B6024B6940}"/>
            </a:ext>
          </a:extLst>
        </xdr:cNvPr>
        <xdr:cNvPicPr>
          <a:picLocks noChangeAspect="1"/>
        </xdr:cNvPicPr>
      </xdr:nvPicPr>
      <xdr:blipFill>
        <a:blip xmlns:r="http://schemas.openxmlformats.org/officeDocument/2006/relationships" r:embed="rId5"/>
        <a:stretch>
          <a:fillRect/>
        </a:stretch>
      </xdr:blipFill>
      <xdr:spPr>
        <a:xfrm>
          <a:off x="8593017" y="65821414"/>
          <a:ext cx="1310115" cy="1806086"/>
        </a:xfrm>
        <a:prstGeom prst="rect">
          <a:avLst/>
        </a:prstGeom>
      </xdr:spPr>
    </xdr:pic>
    <xdr:clientData/>
  </xdr:oneCellAnchor>
  <xdr:twoCellAnchor editAs="oneCell">
    <xdr:from>
      <xdr:col>4</xdr:col>
      <xdr:colOff>228600</xdr:colOff>
      <xdr:row>16</xdr:row>
      <xdr:rowOff>134377</xdr:rowOff>
    </xdr:from>
    <xdr:to>
      <xdr:col>4</xdr:col>
      <xdr:colOff>1914380</xdr:colOff>
      <xdr:row>16</xdr:row>
      <xdr:rowOff>1638300</xdr:rowOff>
    </xdr:to>
    <xdr:pic>
      <xdr:nvPicPr>
        <xdr:cNvPr id="22" name="Picture 21">
          <a:extLst>
            <a:ext uri="{FF2B5EF4-FFF2-40B4-BE49-F238E27FC236}">
              <a16:creationId xmlns:a16="http://schemas.microsoft.com/office/drawing/2014/main" id="{C7B9D2B1-2833-47C9-B796-057050CF5FB9}"/>
            </a:ext>
          </a:extLst>
        </xdr:cNvPr>
        <xdr:cNvPicPr>
          <a:picLocks noChangeAspect="1"/>
        </xdr:cNvPicPr>
      </xdr:nvPicPr>
      <xdr:blipFill>
        <a:blip xmlns:r="http://schemas.openxmlformats.org/officeDocument/2006/relationships" r:embed="rId13"/>
        <a:stretch>
          <a:fillRect/>
        </a:stretch>
      </xdr:blipFill>
      <xdr:spPr>
        <a:xfrm>
          <a:off x="8562975" y="18870052"/>
          <a:ext cx="1685780" cy="1503923"/>
        </a:xfrm>
        <a:prstGeom prst="rect">
          <a:avLst/>
        </a:prstGeom>
      </xdr:spPr>
    </xdr:pic>
    <xdr:clientData/>
  </xdr:twoCellAnchor>
  <xdr:twoCellAnchor editAs="oneCell">
    <xdr:from>
      <xdr:col>4</xdr:col>
      <xdr:colOff>62279</xdr:colOff>
      <xdr:row>15</xdr:row>
      <xdr:rowOff>308828</xdr:rowOff>
    </xdr:from>
    <xdr:to>
      <xdr:col>4</xdr:col>
      <xdr:colOff>2001469</xdr:colOff>
      <xdr:row>15</xdr:row>
      <xdr:rowOff>1619250</xdr:rowOff>
    </xdr:to>
    <xdr:pic>
      <xdr:nvPicPr>
        <xdr:cNvPr id="23" name="Picture 22">
          <a:extLst>
            <a:ext uri="{FF2B5EF4-FFF2-40B4-BE49-F238E27FC236}">
              <a16:creationId xmlns:a16="http://schemas.microsoft.com/office/drawing/2014/main" id="{2F97B305-7D95-4EB9-ABA8-7F382C08251D}"/>
            </a:ext>
          </a:extLst>
        </xdr:cNvPr>
        <xdr:cNvPicPr>
          <a:picLocks noChangeAspect="1"/>
        </xdr:cNvPicPr>
      </xdr:nvPicPr>
      <xdr:blipFill>
        <a:blip xmlns:r="http://schemas.openxmlformats.org/officeDocument/2006/relationships" r:embed="rId14"/>
        <a:stretch>
          <a:fillRect/>
        </a:stretch>
      </xdr:blipFill>
      <xdr:spPr>
        <a:xfrm>
          <a:off x="8396654" y="17025203"/>
          <a:ext cx="1939190" cy="1310422"/>
        </a:xfrm>
        <a:prstGeom prst="rect">
          <a:avLst/>
        </a:prstGeom>
      </xdr:spPr>
    </xdr:pic>
    <xdr:clientData/>
  </xdr:twoCellAnchor>
  <xdr:twoCellAnchor editAs="oneCell">
    <xdr:from>
      <xdr:col>4</xdr:col>
      <xdr:colOff>736356</xdr:colOff>
      <xdr:row>18</xdr:row>
      <xdr:rowOff>65942</xdr:rowOff>
    </xdr:from>
    <xdr:to>
      <xdr:col>4</xdr:col>
      <xdr:colOff>1478207</xdr:colOff>
      <xdr:row>18</xdr:row>
      <xdr:rowOff>798634</xdr:rowOff>
    </xdr:to>
    <xdr:pic>
      <xdr:nvPicPr>
        <xdr:cNvPr id="24" name="Picture 23" descr="Krug | Faeron Occasional Tables | Alan Desk">
          <a:extLst>
            <a:ext uri="{FF2B5EF4-FFF2-40B4-BE49-F238E27FC236}">
              <a16:creationId xmlns:a16="http://schemas.microsoft.com/office/drawing/2014/main" id="{354A8EF3-F637-4D45-BA1B-424242497D75}"/>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2692" t="37578" r="25384" b="11120"/>
        <a:stretch/>
      </xdr:blipFill>
      <xdr:spPr bwMode="auto">
        <a:xfrm>
          <a:off x="9070731" y="39670892"/>
          <a:ext cx="741851" cy="732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113567</xdr:colOff>
      <xdr:row>50</xdr:row>
      <xdr:rowOff>137242</xdr:rowOff>
    </xdr:from>
    <xdr:to>
      <xdr:col>4</xdr:col>
      <xdr:colOff>1877879</xdr:colOff>
      <xdr:row>50</xdr:row>
      <xdr:rowOff>1704975</xdr:rowOff>
    </xdr:to>
    <xdr:pic>
      <xdr:nvPicPr>
        <xdr:cNvPr id="26" name="Picture 25">
          <a:extLst>
            <a:ext uri="{FF2B5EF4-FFF2-40B4-BE49-F238E27FC236}">
              <a16:creationId xmlns:a16="http://schemas.microsoft.com/office/drawing/2014/main" id="{3E7AF943-BA4B-4BC9-91A3-9C04D268B2B4}"/>
            </a:ext>
          </a:extLst>
        </xdr:cNvPr>
        <xdr:cNvPicPr>
          <a:picLocks noChangeAspect="1"/>
        </xdr:cNvPicPr>
      </xdr:nvPicPr>
      <xdr:blipFill rotWithShape="1">
        <a:blip xmlns:r="http://schemas.openxmlformats.org/officeDocument/2006/relationships" r:embed="rId16"/>
        <a:srcRect l="12884" t="20481" r="18805"/>
        <a:stretch/>
      </xdr:blipFill>
      <xdr:spPr>
        <a:xfrm>
          <a:off x="8447942" y="74375092"/>
          <a:ext cx="1764312" cy="1567733"/>
        </a:xfrm>
        <a:prstGeom prst="rect">
          <a:avLst/>
        </a:prstGeom>
      </xdr:spPr>
    </xdr:pic>
    <xdr:clientData/>
  </xdr:twoCellAnchor>
  <xdr:twoCellAnchor editAs="oneCell">
    <xdr:from>
      <xdr:col>4</xdr:col>
      <xdr:colOff>1099037</xdr:colOff>
      <xdr:row>53</xdr:row>
      <xdr:rowOff>233386</xdr:rowOff>
    </xdr:from>
    <xdr:to>
      <xdr:col>4</xdr:col>
      <xdr:colOff>2044210</xdr:colOff>
      <xdr:row>53</xdr:row>
      <xdr:rowOff>1432411</xdr:rowOff>
    </xdr:to>
    <xdr:pic>
      <xdr:nvPicPr>
        <xdr:cNvPr id="27" name="Picture 26">
          <a:extLst>
            <a:ext uri="{FF2B5EF4-FFF2-40B4-BE49-F238E27FC236}">
              <a16:creationId xmlns:a16="http://schemas.microsoft.com/office/drawing/2014/main" id="{5C64D536-4451-4836-9856-B8ADB163C9A6}"/>
            </a:ext>
          </a:extLst>
        </xdr:cNvPr>
        <xdr:cNvPicPr>
          <a:picLocks noChangeAspect="1"/>
        </xdr:cNvPicPr>
      </xdr:nvPicPr>
      <xdr:blipFill>
        <a:blip xmlns:r="http://schemas.openxmlformats.org/officeDocument/2006/relationships" r:embed="rId17"/>
        <a:stretch>
          <a:fillRect/>
        </a:stretch>
      </xdr:blipFill>
      <xdr:spPr>
        <a:xfrm>
          <a:off x="9433412" y="79033711"/>
          <a:ext cx="945173" cy="1199025"/>
        </a:xfrm>
        <a:prstGeom prst="rect">
          <a:avLst/>
        </a:prstGeom>
      </xdr:spPr>
    </xdr:pic>
    <xdr:clientData/>
  </xdr:twoCellAnchor>
  <xdr:twoCellAnchor editAs="oneCell">
    <xdr:from>
      <xdr:col>4</xdr:col>
      <xdr:colOff>117233</xdr:colOff>
      <xdr:row>53</xdr:row>
      <xdr:rowOff>267430</xdr:rowOff>
    </xdr:from>
    <xdr:to>
      <xdr:col>4</xdr:col>
      <xdr:colOff>1117727</xdr:colOff>
      <xdr:row>53</xdr:row>
      <xdr:rowOff>1417757</xdr:rowOff>
    </xdr:to>
    <xdr:pic>
      <xdr:nvPicPr>
        <xdr:cNvPr id="28" name="Picture 27">
          <a:extLst>
            <a:ext uri="{FF2B5EF4-FFF2-40B4-BE49-F238E27FC236}">
              <a16:creationId xmlns:a16="http://schemas.microsoft.com/office/drawing/2014/main" id="{83011511-1CEE-4C86-A42B-F60099A8BEE0}"/>
            </a:ext>
          </a:extLst>
        </xdr:cNvPr>
        <xdr:cNvPicPr>
          <a:picLocks noChangeAspect="1"/>
        </xdr:cNvPicPr>
      </xdr:nvPicPr>
      <xdr:blipFill>
        <a:blip xmlns:r="http://schemas.openxmlformats.org/officeDocument/2006/relationships" r:embed="rId18"/>
        <a:stretch>
          <a:fillRect/>
        </a:stretch>
      </xdr:blipFill>
      <xdr:spPr>
        <a:xfrm>
          <a:off x="8451608" y="79067755"/>
          <a:ext cx="1000494" cy="1150327"/>
        </a:xfrm>
        <a:prstGeom prst="rect">
          <a:avLst/>
        </a:prstGeom>
      </xdr:spPr>
    </xdr:pic>
    <xdr:clientData/>
  </xdr:twoCellAnchor>
  <xdr:twoCellAnchor editAs="oneCell">
    <xdr:from>
      <xdr:col>2</xdr:col>
      <xdr:colOff>1769447</xdr:colOff>
      <xdr:row>50</xdr:row>
      <xdr:rowOff>113211</xdr:rowOff>
    </xdr:from>
    <xdr:to>
      <xdr:col>2</xdr:col>
      <xdr:colOff>3830584</xdr:colOff>
      <xdr:row>50</xdr:row>
      <xdr:rowOff>1676402</xdr:rowOff>
    </xdr:to>
    <xdr:pic>
      <xdr:nvPicPr>
        <xdr:cNvPr id="29" name="Picture 28">
          <a:extLst>
            <a:ext uri="{FF2B5EF4-FFF2-40B4-BE49-F238E27FC236}">
              <a16:creationId xmlns:a16="http://schemas.microsoft.com/office/drawing/2014/main" id="{3B678391-73D5-42FC-BF68-7F382889CD7A}"/>
            </a:ext>
          </a:extLst>
        </xdr:cNvPr>
        <xdr:cNvPicPr>
          <a:picLocks noChangeAspect="1"/>
        </xdr:cNvPicPr>
      </xdr:nvPicPr>
      <xdr:blipFill rotWithShape="1">
        <a:blip xmlns:r="http://schemas.openxmlformats.org/officeDocument/2006/relationships" r:embed="rId19"/>
        <a:srcRect t="31048"/>
        <a:stretch/>
      </xdr:blipFill>
      <xdr:spPr>
        <a:xfrm rot="5400000">
          <a:off x="3580520" y="74102088"/>
          <a:ext cx="1563191" cy="2061137"/>
        </a:xfrm>
        <a:prstGeom prst="rect">
          <a:avLst/>
        </a:prstGeom>
      </xdr:spPr>
    </xdr:pic>
    <xdr:clientData/>
  </xdr:twoCellAnchor>
  <xdr:twoCellAnchor editAs="oneCell">
    <xdr:from>
      <xdr:col>2</xdr:col>
      <xdr:colOff>2345868</xdr:colOff>
      <xdr:row>53</xdr:row>
      <xdr:rowOff>35756</xdr:rowOff>
    </xdr:from>
    <xdr:to>
      <xdr:col>2</xdr:col>
      <xdr:colOff>3879696</xdr:colOff>
      <xdr:row>53</xdr:row>
      <xdr:rowOff>1409701</xdr:rowOff>
    </xdr:to>
    <xdr:pic>
      <xdr:nvPicPr>
        <xdr:cNvPr id="30" name="Picture 29">
          <a:extLst>
            <a:ext uri="{FF2B5EF4-FFF2-40B4-BE49-F238E27FC236}">
              <a16:creationId xmlns:a16="http://schemas.microsoft.com/office/drawing/2014/main" id="{B501A472-D1C6-4658-9314-61225AF4E93A}"/>
            </a:ext>
          </a:extLst>
        </xdr:cNvPr>
        <xdr:cNvPicPr>
          <a:picLocks noChangeAspect="1"/>
        </xdr:cNvPicPr>
      </xdr:nvPicPr>
      <xdr:blipFill rotWithShape="1">
        <a:blip xmlns:r="http://schemas.openxmlformats.org/officeDocument/2006/relationships" r:embed="rId19"/>
        <a:srcRect r="40360" b="68700"/>
        <a:stretch/>
      </xdr:blipFill>
      <xdr:spPr>
        <a:xfrm rot="5400000">
          <a:off x="3987909" y="78756140"/>
          <a:ext cx="1373945" cy="1533828"/>
        </a:xfrm>
        <a:prstGeom prst="rect">
          <a:avLst/>
        </a:prstGeom>
      </xdr:spPr>
    </xdr:pic>
    <xdr:clientData/>
  </xdr:twoCellAnchor>
  <xdr:twoCellAnchor editAs="oneCell">
    <xdr:from>
      <xdr:col>4</xdr:col>
      <xdr:colOff>328083</xdr:colOff>
      <xdr:row>48</xdr:row>
      <xdr:rowOff>42333</xdr:rowOff>
    </xdr:from>
    <xdr:to>
      <xdr:col>4</xdr:col>
      <xdr:colOff>1609725</xdr:colOff>
      <xdr:row>48</xdr:row>
      <xdr:rowOff>1779559</xdr:rowOff>
    </xdr:to>
    <xdr:pic>
      <xdr:nvPicPr>
        <xdr:cNvPr id="31" name="Picture 30">
          <a:extLst>
            <a:ext uri="{FF2B5EF4-FFF2-40B4-BE49-F238E27FC236}">
              <a16:creationId xmlns:a16="http://schemas.microsoft.com/office/drawing/2014/main" id="{C3E4DB01-E23E-475E-A4DF-E3E7DA1A696A}"/>
            </a:ext>
          </a:extLst>
        </xdr:cNvPr>
        <xdr:cNvPicPr>
          <a:picLocks noChangeAspect="1"/>
        </xdr:cNvPicPr>
      </xdr:nvPicPr>
      <xdr:blipFill>
        <a:blip xmlns:r="http://schemas.openxmlformats.org/officeDocument/2006/relationships" r:embed="rId20"/>
        <a:stretch>
          <a:fillRect/>
        </a:stretch>
      </xdr:blipFill>
      <xdr:spPr>
        <a:xfrm>
          <a:off x="8662458" y="72089433"/>
          <a:ext cx="1281642" cy="1737226"/>
        </a:xfrm>
        <a:prstGeom prst="rect">
          <a:avLst/>
        </a:prstGeom>
      </xdr:spPr>
    </xdr:pic>
    <xdr:clientData/>
  </xdr:twoCellAnchor>
  <xdr:twoCellAnchor editAs="oneCell">
    <xdr:from>
      <xdr:col>5</xdr:col>
      <xdr:colOff>505885</xdr:colOff>
      <xdr:row>48</xdr:row>
      <xdr:rowOff>70908</xdr:rowOff>
    </xdr:from>
    <xdr:to>
      <xdr:col>5</xdr:col>
      <xdr:colOff>2035357</xdr:colOff>
      <xdr:row>48</xdr:row>
      <xdr:rowOff>1771649</xdr:rowOff>
    </xdr:to>
    <xdr:pic>
      <xdr:nvPicPr>
        <xdr:cNvPr id="32" name="Picture 31">
          <a:extLst>
            <a:ext uri="{FF2B5EF4-FFF2-40B4-BE49-F238E27FC236}">
              <a16:creationId xmlns:a16="http://schemas.microsoft.com/office/drawing/2014/main" id="{E9B06084-3629-4564-AFE9-29E22ABF2416}"/>
            </a:ext>
          </a:extLst>
        </xdr:cNvPr>
        <xdr:cNvPicPr>
          <a:picLocks noChangeAspect="1"/>
        </xdr:cNvPicPr>
      </xdr:nvPicPr>
      <xdr:blipFill>
        <a:blip xmlns:r="http://schemas.openxmlformats.org/officeDocument/2006/relationships" r:embed="rId21"/>
        <a:stretch>
          <a:fillRect/>
        </a:stretch>
      </xdr:blipFill>
      <xdr:spPr>
        <a:xfrm>
          <a:off x="10888135" y="72118008"/>
          <a:ext cx="1529472" cy="1700741"/>
        </a:xfrm>
        <a:prstGeom prst="rect">
          <a:avLst/>
        </a:prstGeom>
      </xdr:spPr>
    </xdr:pic>
    <xdr:clientData/>
  </xdr:twoCellAnchor>
  <xdr:oneCellAnchor>
    <xdr:from>
      <xdr:col>4</xdr:col>
      <xdr:colOff>238856</xdr:colOff>
      <xdr:row>52</xdr:row>
      <xdr:rowOff>46158</xdr:rowOff>
    </xdr:from>
    <xdr:ext cx="1726377" cy="696791"/>
    <xdr:pic>
      <xdr:nvPicPr>
        <xdr:cNvPr id="33" name="Picture 32">
          <a:extLst>
            <a:ext uri="{FF2B5EF4-FFF2-40B4-BE49-F238E27FC236}">
              <a16:creationId xmlns:a16="http://schemas.microsoft.com/office/drawing/2014/main" id="{92305F21-EA0E-4087-A5E1-E3554A337E63}"/>
            </a:ext>
          </a:extLst>
        </xdr:cNvPr>
        <xdr:cNvPicPr>
          <a:picLocks noChangeAspect="1"/>
        </xdr:cNvPicPr>
      </xdr:nvPicPr>
      <xdr:blipFill>
        <a:blip xmlns:r="http://schemas.openxmlformats.org/officeDocument/2006/relationships" r:embed="rId4"/>
        <a:stretch>
          <a:fillRect/>
        </a:stretch>
      </xdr:blipFill>
      <xdr:spPr>
        <a:xfrm>
          <a:off x="8573231" y="78084483"/>
          <a:ext cx="1726377" cy="696791"/>
        </a:xfrm>
        <a:prstGeom prst="rect">
          <a:avLst/>
        </a:prstGeom>
      </xdr:spPr>
    </xdr:pic>
    <xdr:clientData/>
  </xdr:oneCellAnchor>
  <xdr:twoCellAnchor>
    <xdr:from>
      <xdr:col>4</xdr:col>
      <xdr:colOff>238126</xdr:colOff>
      <xdr:row>45</xdr:row>
      <xdr:rowOff>34471</xdr:rowOff>
    </xdr:from>
    <xdr:to>
      <xdr:col>4</xdr:col>
      <xdr:colOff>1936750</xdr:colOff>
      <xdr:row>46</xdr:row>
      <xdr:rowOff>10574</xdr:rowOff>
    </xdr:to>
    <xdr:pic>
      <xdr:nvPicPr>
        <xdr:cNvPr id="34" name="Picture 33">
          <a:extLst>
            <a:ext uri="{FF2B5EF4-FFF2-40B4-BE49-F238E27FC236}">
              <a16:creationId xmlns:a16="http://schemas.microsoft.com/office/drawing/2014/main" id="{89F2E463-15A7-4B85-ABDD-4341F4D204AC}"/>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10521"/>
        <a:stretch/>
      </xdr:blipFill>
      <xdr:spPr bwMode="auto">
        <a:xfrm>
          <a:off x="8572501" y="67709596"/>
          <a:ext cx="1698624" cy="195730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6</xdr:col>
      <xdr:colOff>742950</xdr:colOff>
      <xdr:row>11</xdr:row>
      <xdr:rowOff>53715</xdr:rowOff>
    </xdr:from>
    <xdr:to>
      <xdr:col>6</xdr:col>
      <xdr:colOff>1733550</xdr:colOff>
      <xdr:row>11</xdr:row>
      <xdr:rowOff>1114686</xdr:rowOff>
    </xdr:to>
    <xdr:pic>
      <xdr:nvPicPr>
        <xdr:cNvPr id="48" name="Picture 47">
          <a:extLst>
            <a:ext uri="{FF2B5EF4-FFF2-40B4-BE49-F238E27FC236}">
              <a16:creationId xmlns:a16="http://schemas.microsoft.com/office/drawing/2014/main" id="{2F7349EB-2C9F-4862-B90B-18F6180616B3}"/>
            </a:ext>
          </a:extLst>
        </xdr:cNvPr>
        <xdr:cNvPicPr>
          <a:picLocks noChangeAspect="1"/>
        </xdr:cNvPicPr>
      </xdr:nvPicPr>
      <xdr:blipFill>
        <a:blip xmlns:r="http://schemas.openxmlformats.org/officeDocument/2006/relationships" r:embed="rId23"/>
        <a:stretch>
          <a:fillRect/>
        </a:stretch>
      </xdr:blipFill>
      <xdr:spPr>
        <a:xfrm>
          <a:off x="13411200" y="30428940"/>
          <a:ext cx="990600" cy="1060971"/>
        </a:xfrm>
        <a:prstGeom prst="rect">
          <a:avLst/>
        </a:prstGeom>
      </xdr:spPr>
    </xdr:pic>
    <xdr:clientData/>
  </xdr:twoCellAnchor>
  <xdr:twoCellAnchor editAs="oneCell">
    <xdr:from>
      <xdr:col>4</xdr:col>
      <xdr:colOff>61912</xdr:colOff>
      <xdr:row>20</xdr:row>
      <xdr:rowOff>1278731</xdr:rowOff>
    </xdr:from>
    <xdr:to>
      <xdr:col>4</xdr:col>
      <xdr:colOff>932778</xdr:colOff>
      <xdr:row>21</xdr:row>
      <xdr:rowOff>457200</xdr:rowOff>
    </xdr:to>
    <xdr:pic>
      <xdr:nvPicPr>
        <xdr:cNvPr id="51" name="Picture 50">
          <a:extLst>
            <a:ext uri="{FF2B5EF4-FFF2-40B4-BE49-F238E27FC236}">
              <a16:creationId xmlns:a16="http://schemas.microsoft.com/office/drawing/2014/main" id="{4C237750-B3DB-4D9A-9677-ED6E0C3AA035}"/>
            </a:ext>
          </a:extLst>
        </xdr:cNvPr>
        <xdr:cNvPicPr>
          <a:picLocks noChangeAspect="1"/>
        </xdr:cNvPicPr>
      </xdr:nvPicPr>
      <xdr:blipFill rotWithShape="1">
        <a:blip xmlns:r="http://schemas.openxmlformats.org/officeDocument/2006/relationships" r:embed="rId24"/>
        <a:srcRect t="26529" r="19737"/>
        <a:stretch/>
      </xdr:blipFill>
      <xdr:spPr>
        <a:xfrm>
          <a:off x="8396287" y="42064781"/>
          <a:ext cx="870866" cy="1169194"/>
        </a:xfrm>
        <a:prstGeom prst="rect">
          <a:avLst/>
        </a:prstGeom>
      </xdr:spPr>
    </xdr:pic>
    <xdr:clientData/>
  </xdr:twoCellAnchor>
  <xdr:twoCellAnchor editAs="oneCell">
    <xdr:from>
      <xdr:col>6</xdr:col>
      <xdr:colOff>1228724</xdr:colOff>
      <xdr:row>15</xdr:row>
      <xdr:rowOff>523875</xdr:rowOff>
    </xdr:from>
    <xdr:to>
      <xdr:col>6</xdr:col>
      <xdr:colOff>2482134</xdr:colOff>
      <xdr:row>15</xdr:row>
      <xdr:rowOff>1914525</xdr:rowOff>
    </xdr:to>
    <xdr:pic>
      <xdr:nvPicPr>
        <xdr:cNvPr id="52" name="Picture 51">
          <a:extLst>
            <a:ext uri="{FF2B5EF4-FFF2-40B4-BE49-F238E27FC236}">
              <a16:creationId xmlns:a16="http://schemas.microsoft.com/office/drawing/2014/main" id="{CA009B1C-7556-4F42-8CEA-247983552190}"/>
            </a:ext>
          </a:extLst>
        </xdr:cNvPr>
        <xdr:cNvPicPr>
          <a:picLocks noChangeAspect="1"/>
        </xdr:cNvPicPr>
      </xdr:nvPicPr>
      <xdr:blipFill rotWithShape="1">
        <a:blip xmlns:r="http://schemas.openxmlformats.org/officeDocument/2006/relationships" r:embed="rId25"/>
        <a:srcRect l="51009" b="13471"/>
        <a:stretch/>
      </xdr:blipFill>
      <xdr:spPr>
        <a:xfrm>
          <a:off x="13896974" y="35137725"/>
          <a:ext cx="1253410" cy="1390650"/>
        </a:xfrm>
        <a:prstGeom prst="rect">
          <a:avLst/>
        </a:prstGeom>
      </xdr:spPr>
    </xdr:pic>
    <xdr:clientData/>
  </xdr:twoCellAnchor>
  <xdr:twoCellAnchor editAs="oneCell">
    <xdr:from>
      <xdr:col>4</xdr:col>
      <xdr:colOff>83344</xdr:colOff>
      <xdr:row>33</xdr:row>
      <xdr:rowOff>904876</xdr:rowOff>
    </xdr:from>
    <xdr:to>
      <xdr:col>4</xdr:col>
      <xdr:colOff>2024062</xdr:colOff>
      <xdr:row>34</xdr:row>
      <xdr:rowOff>816496</xdr:rowOff>
    </xdr:to>
    <xdr:pic>
      <xdr:nvPicPr>
        <xdr:cNvPr id="53" name="Picture 52">
          <a:extLst>
            <a:ext uri="{FF2B5EF4-FFF2-40B4-BE49-F238E27FC236}">
              <a16:creationId xmlns:a16="http://schemas.microsoft.com/office/drawing/2014/main" id="{A1C6AAFD-073E-40B8-A804-C30ABC70FBD5}"/>
            </a:ext>
          </a:extLst>
        </xdr:cNvPr>
        <xdr:cNvPicPr>
          <a:picLocks noChangeAspect="1"/>
        </xdr:cNvPicPr>
      </xdr:nvPicPr>
      <xdr:blipFill rotWithShape="1">
        <a:blip xmlns:r="http://schemas.openxmlformats.org/officeDocument/2006/relationships" r:embed="rId26"/>
        <a:srcRect t="5575"/>
        <a:stretch/>
      </xdr:blipFill>
      <xdr:spPr>
        <a:xfrm>
          <a:off x="8417719" y="55445026"/>
          <a:ext cx="1940718" cy="1178445"/>
        </a:xfrm>
        <a:prstGeom prst="rect">
          <a:avLst/>
        </a:prstGeom>
      </xdr:spPr>
    </xdr:pic>
    <xdr:clientData/>
  </xdr:twoCellAnchor>
  <xdr:twoCellAnchor editAs="oneCell">
    <xdr:from>
      <xdr:col>5</xdr:col>
      <xdr:colOff>191281</xdr:colOff>
      <xdr:row>22</xdr:row>
      <xdr:rowOff>133351</xdr:rowOff>
    </xdr:from>
    <xdr:to>
      <xdr:col>6</xdr:col>
      <xdr:colOff>2322563</xdr:colOff>
      <xdr:row>22</xdr:row>
      <xdr:rowOff>2041071</xdr:rowOff>
    </xdr:to>
    <xdr:pic>
      <xdr:nvPicPr>
        <xdr:cNvPr id="54" name="Picture 53">
          <a:extLst>
            <a:ext uri="{FF2B5EF4-FFF2-40B4-BE49-F238E27FC236}">
              <a16:creationId xmlns:a16="http://schemas.microsoft.com/office/drawing/2014/main" id="{30A6F650-AE71-4810-8AC6-65E64222F318}"/>
            </a:ext>
          </a:extLst>
        </xdr:cNvPr>
        <xdr:cNvPicPr>
          <a:picLocks noChangeAspect="1"/>
        </xdr:cNvPicPr>
      </xdr:nvPicPr>
      <xdr:blipFill>
        <a:blip xmlns:r="http://schemas.openxmlformats.org/officeDocument/2006/relationships" r:embed="rId27"/>
        <a:stretch>
          <a:fillRect/>
        </a:stretch>
      </xdr:blipFill>
      <xdr:spPr>
        <a:xfrm>
          <a:off x="10573531" y="43738801"/>
          <a:ext cx="4417282" cy="1907720"/>
        </a:xfrm>
        <a:prstGeom prst="rect">
          <a:avLst/>
        </a:prstGeom>
      </xdr:spPr>
    </xdr:pic>
    <xdr:clientData/>
  </xdr:twoCellAnchor>
  <xdr:twoCellAnchor editAs="oneCell">
    <xdr:from>
      <xdr:col>5</xdr:col>
      <xdr:colOff>612321</xdr:colOff>
      <xdr:row>33</xdr:row>
      <xdr:rowOff>1051896</xdr:rowOff>
    </xdr:from>
    <xdr:to>
      <xdr:col>6</xdr:col>
      <xdr:colOff>1673678</xdr:colOff>
      <xdr:row>34</xdr:row>
      <xdr:rowOff>1193792</xdr:rowOff>
    </xdr:to>
    <xdr:pic>
      <xdr:nvPicPr>
        <xdr:cNvPr id="55" name="Picture 54">
          <a:extLst>
            <a:ext uri="{FF2B5EF4-FFF2-40B4-BE49-F238E27FC236}">
              <a16:creationId xmlns:a16="http://schemas.microsoft.com/office/drawing/2014/main" id="{7CA018B7-2059-458A-8DC9-E9E6CF11C891}"/>
            </a:ext>
          </a:extLst>
        </xdr:cNvPr>
        <xdr:cNvPicPr>
          <a:picLocks noChangeAspect="1"/>
        </xdr:cNvPicPr>
      </xdr:nvPicPr>
      <xdr:blipFill>
        <a:blip xmlns:r="http://schemas.openxmlformats.org/officeDocument/2006/relationships" r:embed="rId28"/>
        <a:stretch>
          <a:fillRect/>
        </a:stretch>
      </xdr:blipFill>
      <xdr:spPr>
        <a:xfrm>
          <a:off x="10994571" y="55592046"/>
          <a:ext cx="3347357" cy="1408721"/>
        </a:xfrm>
        <a:prstGeom prst="rect">
          <a:avLst/>
        </a:prstGeom>
      </xdr:spPr>
    </xdr:pic>
    <xdr:clientData/>
  </xdr:twoCellAnchor>
  <xdr:twoCellAnchor editAs="oneCell">
    <xdr:from>
      <xdr:col>3</xdr:col>
      <xdr:colOff>1033122</xdr:colOff>
      <xdr:row>22</xdr:row>
      <xdr:rowOff>146958</xdr:rowOff>
    </xdr:from>
    <xdr:to>
      <xdr:col>4</xdr:col>
      <xdr:colOff>1729115</xdr:colOff>
      <xdr:row>22</xdr:row>
      <xdr:rowOff>1877786</xdr:rowOff>
    </xdr:to>
    <xdr:pic>
      <xdr:nvPicPr>
        <xdr:cNvPr id="56" name="Picture 55">
          <a:extLst>
            <a:ext uri="{FF2B5EF4-FFF2-40B4-BE49-F238E27FC236}">
              <a16:creationId xmlns:a16="http://schemas.microsoft.com/office/drawing/2014/main" id="{9D205047-9CF1-4101-82CF-C756D5C8BCBE}"/>
            </a:ext>
          </a:extLst>
        </xdr:cNvPr>
        <xdr:cNvPicPr>
          <a:picLocks noChangeAspect="1"/>
        </xdr:cNvPicPr>
      </xdr:nvPicPr>
      <xdr:blipFill>
        <a:blip xmlns:r="http://schemas.openxmlformats.org/officeDocument/2006/relationships" r:embed="rId29"/>
        <a:stretch>
          <a:fillRect/>
        </a:stretch>
      </xdr:blipFill>
      <xdr:spPr>
        <a:xfrm>
          <a:off x="7005297" y="43752408"/>
          <a:ext cx="3058193" cy="1730828"/>
        </a:xfrm>
        <a:prstGeom prst="rect">
          <a:avLst/>
        </a:prstGeom>
      </xdr:spPr>
    </xdr:pic>
    <xdr:clientData/>
  </xdr:twoCellAnchor>
  <xdr:twoCellAnchor editAs="oneCell">
    <xdr:from>
      <xdr:col>6</xdr:col>
      <xdr:colOff>297656</xdr:colOff>
      <xdr:row>3</xdr:row>
      <xdr:rowOff>66674</xdr:rowOff>
    </xdr:from>
    <xdr:to>
      <xdr:col>6</xdr:col>
      <xdr:colOff>2178800</xdr:colOff>
      <xdr:row>3</xdr:row>
      <xdr:rowOff>2066153</xdr:rowOff>
    </xdr:to>
    <xdr:pic>
      <xdr:nvPicPr>
        <xdr:cNvPr id="57" name="Picture 56">
          <a:extLst>
            <a:ext uri="{FF2B5EF4-FFF2-40B4-BE49-F238E27FC236}">
              <a16:creationId xmlns:a16="http://schemas.microsoft.com/office/drawing/2014/main" id="{3330E343-48B3-47D8-8762-890C42F70638}"/>
            </a:ext>
          </a:extLst>
        </xdr:cNvPr>
        <xdr:cNvPicPr>
          <a:picLocks noChangeAspect="1"/>
        </xdr:cNvPicPr>
      </xdr:nvPicPr>
      <xdr:blipFill rotWithShape="1">
        <a:blip xmlns:r="http://schemas.openxmlformats.org/officeDocument/2006/relationships" r:embed="rId30"/>
        <a:srcRect t="3225"/>
        <a:stretch/>
      </xdr:blipFill>
      <xdr:spPr>
        <a:xfrm>
          <a:off x="12965906" y="20259674"/>
          <a:ext cx="1881144" cy="1999479"/>
        </a:xfrm>
        <a:prstGeom prst="rect">
          <a:avLst/>
        </a:prstGeom>
      </xdr:spPr>
    </xdr:pic>
    <xdr:clientData/>
  </xdr:twoCellAnchor>
  <xdr:twoCellAnchor editAs="oneCell">
    <xdr:from>
      <xdr:col>3</xdr:col>
      <xdr:colOff>95251</xdr:colOff>
      <xdr:row>13</xdr:row>
      <xdr:rowOff>90011</xdr:rowOff>
    </xdr:from>
    <xdr:to>
      <xdr:col>4</xdr:col>
      <xdr:colOff>1047750</xdr:colOff>
      <xdr:row>13</xdr:row>
      <xdr:rowOff>2315634</xdr:rowOff>
    </xdr:to>
    <xdr:pic>
      <xdr:nvPicPr>
        <xdr:cNvPr id="58" name="Picture 57">
          <a:extLst>
            <a:ext uri="{FF2B5EF4-FFF2-40B4-BE49-F238E27FC236}">
              <a16:creationId xmlns:a16="http://schemas.microsoft.com/office/drawing/2014/main" id="{47235838-2939-4B80-B7AA-3D73E59A601E}"/>
            </a:ext>
          </a:extLst>
        </xdr:cNvPr>
        <xdr:cNvPicPr>
          <a:picLocks noChangeAspect="1"/>
        </xdr:cNvPicPr>
      </xdr:nvPicPr>
      <xdr:blipFill>
        <a:blip xmlns:r="http://schemas.openxmlformats.org/officeDocument/2006/relationships" r:embed="rId31"/>
        <a:stretch>
          <a:fillRect/>
        </a:stretch>
      </xdr:blipFill>
      <xdr:spPr>
        <a:xfrm>
          <a:off x="6067426" y="32122586"/>
          <a:ext cx="3314699" cy="2225623"/>
        </a:xfrm>
        <a:prstGeom prst="rect">
          <a:avLst/>
        </a:prstGeom>
      </xdr:spPr>
    </xdr:pic>
    <xdr:clientData/>
  </xdr:twoCellAnchor>
  <xdr:twoCellAnchor>
    <xdr:from>
      <xdr:col>4</xdr:col>
      <xdr:colOff>257175</xdr:colOff>
      <xdr:row>5</xdr:row>
      <xdr:rowOff>104775</xdr:rowOff>
    </xdr:from>
    <xdr:to>
      <xdr:col>4</xdr:col>
      <xdr:colOff>1914525</xdr:colOff>
      <xdr:row>5</xdr:row>
      <xdr:rowOff>1019175</xdr:rowOff>
    </xdr:to>
    <xdr:pic>
      <xdr:nvPicPr>
        <xdr:cNvPr id="59" name="Picture 58">
          <a:extLst>
            <a:ext uri="{FF2B5EF4-FFF2-40B4-BE49-F238E27FC236}">
              <a16:creationId xmlns:a16="http://schemas.microsoft.com/office/drawing/2014/main" id="{852706BE-986D-44F7-8973-0217FD969C3C}"/>
            </a:ext>
          </a:extLst>
        </xdr:cNvPr>
        <xdr:cNvPicPr>
          <a:picLocks noChangeAspect="1" noChangeArrowheads="1"/>
        </xdr:cNvPicPr>
      </xdr:nvPicPr>
      <xdr:blipFill>
        <a:blip xmlns:r="http://schemas.openxmlformats.org/officeDocument/2006/relationships" r:embed="rId32" cstate="print">
          <a:lum bright="20000"/>
          <a:extLst>
            <a:ext uri="{28A0092B-C50C-407E-A947-70E740481C1C}">
              <a14:useLocalDpi xmlns:a14="http://schemas.microsoft.com/office/drawing/2010/main" val="0"/>
            </a:ext>
          </a:extLst>
        </a:blip>
        <a:srcRect/>
        <a:stretch>
          <a:fillRect/>
        </a:stretch>
      </xdr:blipFill>
      <xdr:spPr bwMode="auto">
        <a:xfrm>
          <a:off x="8591550" y="23660100"/>
          <a:ext cx="1657350" cy="9144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542925</xdr:colOff>
      <xdr:row>37</xdr:row>
      <xdr:rowOff>19051</xdr:rowOff>
    </xdr:from>
    <xdr:to>
      <xdr:col>6</xdr:col>
      <xdr:colOff>1834387</xdr:colOff>
      <xdr:row>37</xdr:row>
      <xdr:rowOff>2733675</xdr:rowOff>
    </xdr:to>
    <xdr:pic>
      <xdr:nvPicPr>
        <xdr:cNvPr id="60" name="Picture 59">
          <a:extLst>
            <a:ext uri="{FF2B5EF4-FFF2-40B4-BE49-F238E27FC236}">
              <a16:creationId xmlns:a16="http://schemas.microsoft.com/office/drawing/2014/main" id="{65841E59-9851-4278-B210-6B6B255EE5B5}"/>
            </a:ext>
          </a:extLst>
        </xdr:cNvPr>
        <xdr:cNvPicPr>
          <a:picLocks noChangeAspect="1"/>
        </xdr:cNvPicPr>
      </xdr:nvPicPr>
      <xdr:blipFill>
        <a:blip xmlns:r="http://schemas.openxmlformats.org/officeDocument/2006/relationships" r:embed="rId33"/>
        <a:stretch>
          <a:fillRect/>
        </a:stretch>
      </xdr:blipFill>
      <xdr:spPr>
        <a:xfrm>
          <a:off x="10925175" y="58045351"/>
          <a:ext cx="3577462" cy="2714624"/>
        </a:xfrm>
        <a:prstGeom prst="rect">
          <a:avLst/>
        </a:prstGeom>
      </xdr:spPr>
    </xdr:pic>
    <xdr:clientData/>
  </xdr:twoCellAnchor>
  <xdr:twoCellAnchor editAs="oneCell">
    <xdr:from>
      <xdr:col>6</xdr:col>
      <xdr:colOff>1295400</xdr:colOff>
      <xdr:row>48</xdr:row>
      <xdr:rowOff>492123</xdr:rowOff>
    </xdr:from>
    <xdr:to>
      <xdr:col>6</xdr:col>
      <xdr:colOff>2428875</xdr:colOff>
      <xdr:row>48</xdr:row>
      <xdr:rowOff>1806584</xdr:rowOff>
    </xdr:to>
    <xdr:pic>
      <xdr:nvPicPr>
        <xdr:cNvPr id="62" name="Picture 61">
          <a:extLst>
            <a:ext uri="{FF2B5EF4-FFF2-40B4-BE49-F238E27FC236}">
              <a16:creationId xmlns:a16="http://schemas.microsoft.com/office/drawing/2014/main" id="{97029F4A-4BE8-4AA3-B855-EC07B73C3D3A}"/>
            </a:ext>
          </a:extLst>
        </xdr:cNvPr>
        <xdr:cNvPicPr>
          <a:picLocks noChangeAspect="1"/>
        </xdr:cNvPicPr>
      </xdr:nvPicPr>
      <xdr:blipFill>
        <a:blip xmlns:r="http://schemas.openxmlformats.org/officeDocument/2006/relationships" r:embed="rId34"/>
        <a:stretch>
          <a:fillRect/>
        </a:stretch>
      </xdr:blipFill>
      <xdr:spPr>
        <a:xfrm>
          <a:off x="13963650" y="72539223"/>
          <a:ext cx="1133475" cy="1314461"/>
        </a:xfrm>
        <a:prstGeom prst="rect">
          <a:avLst/>
        </a:prstGeom>
      </xdr:spPr>
    </xdr:pic>
    <xdr:clientData/>
  </xdr:twoCellAnchor>
  <xdr:twoCellAnchor editAs="oneCell">
    <xdr:from>
      <xdr:col>6</xdr:col>
      <xdr:colOff>76201</xdr:colOff>
      <xdr:row>15</xdr:row>
      <xdr:rowOff>742950</xdr:rowOff>
    </xdr:from>
    <xdr:to>
      <xdr:col>6</xdr:col>
      <xdr:colOff>1162615</xdr:colOff>
      <xdr:row>15</xdr:row>
      <xdr:rowOff>1952820</xdr:rowOff>
    </xdr:to>
    <xdr:pic>
      <xdr:nvPicPr>
        <xdr:cNvPr id="63" name="Picture 62">
          <a:extLst>
            <a:ext uri="{FF2B5EF4-FFF2-40B4-BE49-F238E27FC236}">
              <a16:creationId xmlns:a16="http://schemas.microsoft.com/office/drawing/2014/main" id="{8D6869B1-0B21-47D1-A5BC-1137930B9B63}"/>
            </a:ext>
          </a:extLst>
        </xdr:cNvPr>
        <xdr:cNvPicPr>
          <a:picLocks noChangeAspect="1"/>
        </xdr:cNvPicPr>
      </xdr:nvPicPr>
      <xdr:blipFill>
        <a:blip xmlns:r="http://schemas.openxmlformats.org/officeDocument/2006/relationships" r:embed="rId35"/>
        <a:stretch>
          <a:fillRect/>
        </a:stretch>
      </xdr:blipFill>
      <xdr:spPr>
        <a:xfrm>
          <a:off x="12744451" y="35356800"/>
          <a:ext cx="1086414" cy="1209870"/>
        </a:xfrm>
        <a:prstGeom prst="rect">
          <a:avLst/>
        </a:prstGeom>
      </xdr:spPr>
    </xdr:pic>
    <xdr:clientData/>
  </xdr:twoCellAnchor>
  <xdr:twoCellAnchor editAs="oneCell">
    <xdr:from>
      <xdr:col>6</xdr:col>
      <xdr:colOff>1438275</xdr:colOff>
      <xdr:row>17</xdr:row>
      <xdr:rowOff>57149</xdr:rowOff>
    </xdr:from>
    <xdr:to>
      <xdr:col>6</xdr:col>
      <xdr:colOff>2257425</xdr:colOff>
      <xdr:row>17</xdr:row>
      <xdr:rowOff>969384</xdr:rowOff>
    </xdr:to>
    <xdr:pic>
      <xdr:nvPicPr>
        <xdr:cNvPr id="64" name="Picture 63">
          <a:extLst>
            <a:ext uri="{FF2B5EF4-FFF2-40B4-BE49-F238E27FC236}">
              <a16:creationId xmlns:a16="http://schemas.microsoft.com/office/drawing/2014/main" id="{20A6F6D8-282F-4F65-A73C-4538CABAFA50}"/>
            </a:ext>
          </a:extLst>
        </xdr:cNvPr>
        <xdr:cNvPicPr>
          <a:picLocks noChangeAspect="1"/>
        </xdr:cNvPicPr>
      </xdr:nvPicPr>
      <xdr:blipFill>
        <a:blip xmlns:r="http://schemas.openxmlformats.org/officeDocument/2006/relationships" r:embed="rId35"/>
        <a:stretch>
          <a:fillRect/>
        </a:stretch>
      </xdr:blipFill>
      <xdr:spPr>
        <a:xfrm>
          <a:off x="14106525" y="38681024"/>
          <a:ext cx="819150" cy="912235"/>
        </a:xfrm>
        <a:prstGeom prst="rect">
          <a:avLst/>
        </a:prstGeom>
      </xdr:spPr>
    </xdr:pic>
    <xdr:clientData/>
  </xdr:twoCellAnchor>
  <xdr:twoCellAnchor editAs="oneCell">
    <xdr:from>
      <xdr:col>6</xdr:col>
      <xdr:colOff>1466849</xdr:colOff>
      <xdr:row>18</xdr:row>
      <xdr:rowOff>14721</xdr:rowOff>
    </xdr:from>
    <xdr:to>
      <xdr:col>6</xdr:col>
      <xdr:colOff>2295524</xdr:colOff>
      <xdr:row>19</xdr:row>
      <xdr:rowOff>4113</xdr:rowOff>
    </xdr:to>
    <xdr:pic>
      <xdr:nvPicPr>
        <xdr:cNvPr id="65" name="Picture 64">
          <a:extLst>
            <a:ext uri="{FF2B5EF4-FFF2-40B4-BE49-F238E27FC236}">
              <a16:creationId xmlns:a16="http://schemas.microsoft.com/office/drawing/2014/main" id="{EE340509-9027-4EAF-920F-CB7BB66E0886}"/>
            </a:ext>
          </a:extLst>
        </xdr:cNvPr>
        <xdr:cNvPicPr>
          <a:picLocks noChangeAspect="1"/>
        </xdr:cNvPicPr>
      </xdr:nvPicPr>
      <xdr:blipFill>
        <a:blip xmlns:r="http://schemas.openxmlformats.org/officeDocument/2006/relationships" r:embed="rId35"/>
        <a:stretch>
          <a:fillRect/>
        </a:stretch>
      </xdr:blipFill>
      <xdr:spPr>
        <a:xfrm>
          <a:off x="14135099" y="39619671"/>
          <a:ext cx="828675" cy="922842"/>
        </a:xfrm>
        <a:prstGeom prst="rect">
          <a:avLst/>
        </a:prstGeom>
      </xdr:spPr>
    </xdr:pic>
    <xdr:clientData/>
  </xdr:twoCellAnchor>
  <xdr:twoCellAnchor editAs="oneCell">
    <xdr:from>
      <xdr:col>6</xdr:col>
      <xdr:colOff>1309006</xdr:colOff>
      <xdr:row>16</xdr:row>
      <xdr:rowOff>549730</xdr:rowOff>
    </xdr:from>
    <xdr:to>
      <xdr:col>6</xdr:col>
      <xdr:colOff>2459395</xdr:colOff>
      <xdr:row>16</xdr:row>
      <xdr:rowOff>1873704</xdr:rowOff>
    </xdr:to>
    <xdr:pic>
      <xdr:nvPicPr>
        <xdr:cNvPr id="66" name="Picture 65">
          <a:extLst>
            <a:ext uri="{FF2B5EF4-FFF2-40B4-BE49-F238E27FC236}">
              <a16:creationId xmlns:a16="http://schemas.microsoft.com/office/drawing/2014/main" id="{BBA04AA1-4688-4816-810D-726BFF073B89}"/>
            </a:ext>
          </a:extLst>
        </xdr:cNvPr>
        <xdr:cNvPicPr>
          <a:picLocks noChangeAspect="1"/>
        </xdr:cNvPicPr>
      </xdr:nvPicPr>
      <xdr:blipFill rotWithShape="1">
        <a:blip xmlns:r="http://schemas.openxmlformats.org/officeDocument/2006/relationships" r:embed="rId25"/>
        <a:srcRect l="51009" b="10241"/>
        <a:stretch/>
      </xdr:blipFill>
      <xdr:spPr>
        <a:xfrm>
          <a:off x="13990863" y="19273159"/>
          <a:ext cx="1150389" cy="1323974"/>
        </a:xfrm>
        <a:prstGeom prst="rect">
          <a:avLst/>
        </a:prstGeom>
      </xdr:spPr>
    </xdr:pic>
    <xdr:clientData/>
  </xdr:twoCellAnchor>
  <xdr:twoCellAnchor editAs="oneCell">
    <xdr:from>
      <xdr:col>6</xdr:col>
      <xdr:colOff>103415</xdr:colOff>
      <xdr:row>16</xdr:row>
      <xdr:rowOff>749754</xdr:rowOff>
    </xdr:from>
    <xdr:to>
      <xdr:col>6</xdr:col>
      <xdr:colOff>1189829</xdr:colOff>
      <xdr:row>16</xdr:row>
      <xdr:rowOff>1959624</xdr:rowOff>
    </xdr:to>
    <xdr:pic>
      <xdr:nvPicPr>
        <xdr:cNvPr id="67" name="Picture 66">
          <a:extLst>
            <a:ext uri="{FF2B5EF4-FFF2-40B4-BE49-F238E27FC236}">
              <a16:creationId xmlns:a16="http://schemas.microsoft.com/office/drawing/2014/main" id="{5F5A5962-F806-4A0C-8BE2-DB9FE4AF8D41}"/>
            </a:ext>
          </a:extLst>
        </xdr:cNvPr>
        <xdr:cNvPicPr>
          <a:picLocks noChangeAspect="1"/>
        </xdr:cNvPicPr>
      </xdr:nvPicPr>
      <xdr:blipFill>
        <a:blip xmlns:r="http://schemas.openxmlformats.org/officeDocument/2006/relationships" r:embed="rId35"/>
        <a:stretch>
          <a:fillRect/>
        </a:stretch>
      </xdr:blipFill>
      <xdr:spPr>
        <a:xfrm>
          <a:off x="12785272" y="19473183"/>
          <a:ext cx="1086414" cy="1209870"/>
        </a:xfrm>
        <a:prstGeom prst="rect">
          <a:avLst/>
        </a:prstGeom>
      </xdr:spPr>
    </xdr:pic>
    <xdr:clientData/>
  </xdr:twoCellAnchor>
  <xdr:twoCellAnchor editAs="oneCell">
    <xdr:from>
      <xdr:col>5</xdr:col>
      <xdr:colOff>219005</xdr:colOff>
      <xdr:row>20</xdr:row>
      <xdr:rowOff>773280</xdr:rowOff>
    </xdr:from>
    <xdr:to>
      <xdr:col>5</xdr:col>
      <xdr:colOff>1847850</xdr:colOff>
      <xdr:row>20</xdr:row>
      <xdr:rowOff>1962150</xdr:rowOff>
    </xdr:to>
    <xdr:pic>
      <xdr:nvPicPr>
        <xdr:cNvPr id="68" name="Picture 67">
          <a:extLst>
            <a:ext uri="{FF2B5EF4-FFF2-40B4-BE49-F238E27FC236}">
              <a16:creationId xmlns:a16="http://schemas.microsoft.com/office/drawing/2014/main" id="{505DCD88-F987-4D52-8647-02410774F0CA}"/>
            </a:ext>
          </a:extLst>
        </xdr:cNvPr>
        <xdr:cNvPicPr>
          <a:picLocks noChangeAspect="1"/>
        </xdr:cNvPicPr>
      </xdr:nvPicPr>
      <xdr:blipFill>
        <a:blip xmlns:r="http://schemas.openxmlformats.org/officeDocument/2006/relationships" r:embed="rId36"/>
        <a:stretch>
          <a:fillRect/>
        </a:stretch>
      </xdr:blipFill>
      <xdr:spPr>
        <a:xfrm>
          <a:off x="10601255" y="23661855"/>
          <a:ext cx="1628845" cy="1188870"/>
        </a:xfrm>
        <a:prstGeom prst="rect">
          <a:avLst/>
        </a:prstGeom>
      </xdr:spPr>
    </xdr:pic>
    <xdr:clientData/>
  </xdr:twoCellAnchor>
  <xdr:twoCellAnchor>
    <xdr:from>
      <xdr:col>6</xdr:col>
      <xdr:colOff>152400</xdr:colOff>
      <xdr:row>48</xdr:row>
      <xdr:rowOff>709272</xdr:rowOff>
    </xdr:from>
    <xdr:to>
      <xdr:col>6</xdr:col>
      <xdr:colOff>1162050</xdr:colOff>
      <xdr:row>48</xdr:row>
      <xdr:rowOff>1827099</xdr:rowOff>
    </xdr:to>
    <xdr:pic>
      <xdr:nvPicPr>
        <xdr:cNvPr id="69" name="Picture 68">
          <a:extLst>
            <a:ext uri="{FF2B5EF4-FFF2-40B4-BE49-F238E27FC236}">
              <a16:creationId xmlns:a16="http://schemas.microsoft.com/office/drawing/2014/main" id="{05B3B7BA-B5C8-40B3-8161-5D8F352FC273}"/>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820650" y="72756372"/>
          <a:ext cx="1009650" cy="111782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6</xdr:col>
      <xdr:colOff>579664</xdr:colOff>
      <xdr:row>50</xdr:row>
      <xdr:rowOff>755197</xdr:rowOff>
    </xdr:from>
    <xdr:to>
      <xdr:col>6</xdr:col>
      <xdr:colOff>1725765</xdr:colOff>
      <xdr:row>50</xdr:row>
      <xdr:rowOff>1812758</xdr:rowOff>
    </xdr:to>
    <xdr:pic>
      <xdr:nvPicPr>
        <xdr:cNvPr id="70" name="Picture 69">
          <a:extLst>
            <a:ext uri="{FF2B5EF4-FFF2-40B4-BE49-F238E27FC236}">
              <a16:creationId xmlns:a16="http://schemas.microsoft.com/office/drawing/2014/main" id="{4B197A72-DFAB-4CF4-BE95-F0338340AC2D}"/>
            </a:ext>
          </a:extLst>
        </xdr:cNvPr>
        <xdr:cNvPicPr>
          <a:picLocks noChangeAspect="1"/>
        </xdr:cNvPicPr>
      </xdr:nvPicPr>
      <xdr:blipFill>
        <a:blip xmlns:r="http://schemas.openxmlformats.org/officeDocument/2006/relationships" r:embed="rId38"/>
        <a:stretch>
          <a:fillRect/>
        </a:stretch>
      </xdr:blipFill>
      <xdr:spPr>
        <a:xfrm>
          <a:off x="13261521" y="57102376"/>
          <a:ext cx="1146101" cy="1057561"/>
        </a:xfrm>
        <a:prstGeom prst="rect">
          <a:avLst/>
        </a:prstGeom>
      </xdr:spPr>
    </xdr:pic>
    <xdr:clientData/>
  </xdr:twoCellAnchor>
  <xdr:twoCellAnchor editAs="oneCell">
    <xdr:from>
      <xdr:col>6</xdr:col>
      <xdr:colOff>53975</xdr:colOff>
      <xdr:row>40</xdr:row>
      <xdr:rowOff>149225</xdr:rowOff>
    </xdr:from>
    <xdr:to>
      <xdr:col>6</xdr:col>
      <xdr:colOff>1313313</xdr:colOff>
      <xdr:row>42</xdr:row>
      <xdr:rowOff>73025</xdr:rowOff>
    </xdr:to>
    <xdr:pic>
      <xdr:nvPicPr>
        <xdr:cNvPr id="71" name="Picture 70">
          <a:extLst>
            <a:ext uri="{FF2B5EF4-FFF2-40B4-BE49-F238E27FC236}">
              <a16:creationId xmlns:a16="http://schemas.microsoft.com/office/drawing/2014/main" id="{16031097-25C0-4564-BA59-8648C486ACD7}"/>
            </a:ext>
          </a:extLst>
        </xdr:cNvPr>
        <xdr:cNvPicPr>
          <a:picLocks noChangeAspect="1"/>
        </xdr:cNvPicPr>
      </xdr:nvPicPr>
      <xdr:blipFill>
        <a:blip xmlns:r="http://schemas.openxmlformats.org/officeDocument/2006/relationships" r:embed="rId38"/>
        <a:stretch>
          <a:fillRect/>
        </a:stretch>
      </xdr:blipFill>
      <xdr:spPr>
        <a:xfrm>
          <a:off x="12722225" y="62280800"/>
          <a:ext cx="1259338" cy="1162050"/>
        </a:xfrm>
        <a:prstGeom prst="rect">
          <a:avLst/>
        </a:prstGeom>
      </xdr:spPr>
    </xdr:pic>
    <xdr:clientData/>
  </xdr:twoCellAnchor>
  <xdr:twoCellAnchor editAs="oneCell">
    <xdr:from>
      <xdr:col>4</xdr:col>
      <xdr:colOff>38100</xdr:colOff>
      <xdr:row>43</xdr:row>
      <xdr:rowOff>57150</xdr:rowOff>
    </xdr:from>
    <xdr:to>
      <xdr:col>4</xdr:col>
      <xdr:colOff>2019300</xdr:colOff>
      <xdr:row>43</xdr:row>
      <xdr:rowOff>1849236</xdr:rowOff>
    </xdr:to>
    <xdr:pic>
      <xdr:nvPicPr>
        <xdr:cNvPr id="72" name="Picture 71">
          <a:extLst>
            <a:ext uri="{FF2B5EF4-FFF2-40B4-BE49-F238E27FC236}">
              <a16:creationId xmlns:a16="http://schemas.microsoft.com/office/drawing/2014/main" id="{60BB3020-3C62-4B30-82DE-4826D07DB8A6}"/>
            </a:ext>
          </a:extLst>
        </xdr:cNvPr>
        <xdr:cNvPicPr>
          <a:picLocks noChangeAspect="1"/>
        </xdr:cNvPicPr>
      </xdr:nvPicPr>
      <xdr:blipFill>
        <a:blip xmlns:r="http://schemas.openxmlformats.org/officeDocument/2006/relationships" r:embed="rId39"/>
        <a:stretch>
          <a:fillRect/>
        </a:stretch>
      </xdr:blipFill>
      <xdr:spPr>
        <a:xfrm>
          <a:off x="8372475" y="63912750"/>
          <a:ext cx="1981200" cy="1792086"/>
        </a:xfrm>
        <a:prstGeom prst="rect">
          <a:avLst/>
        </a:prstGeom>
      </xdr:spPr>
    </xdr:pic>
    <xdr:clientData/>
  </xdr:twoCellAnchor>
  <xdr:twoCellAnchor editAs="oneCell">
    <xdr:from>
      <xdr:col>6</xdr:col>
      <xdr:colOff>1373757</xdr:colOff>
      <xdr:row>40</xdr:row>
      <xdr:rowOff>285751</xdr:rowOff>
    </xdr:from>
    <xdr:to>
      <xdr:col>6</xdr:col>
      <xdr:colOff>2487403</xdr:colOff>
      <xdr:row>42</xdr:row>
      <xdr:rowOff>95251</xdr:rowOff>
    </xdr:to>
    <xdr:pic>
      <xdr:nvPicPr>
        <xdr:cNvPr id="73" name="Picture 72">
          <a:extLst>
            <a:ext uri="{FF2B5EF4-FFF2-40B4-BE49-F238E27FC236}">
              <a16:creationId xmlns:a16="http://schemas.microsoft.com/office/drawing/2014/main" id="{083BEC3D-3732-4240-8B1D-74682292160E}"/>
            </a:ext>
          </a:extLst>
        </xdr:cNvPr>
        <xdr:cNvPicPr>
          <a:picLocks noChangeAspect="1"/>
        </xdr:cNvPicPr>
      </xdr:nvPicPr>
      <xdr:blipFill>
        <a:blip xmlns:r="http://schemas.openxmlformats.org/officeDocument/2006/relationships" r:embed="rId40"/>
        <a:stretch>
          <a:fillRect/>
        </a:stretch>
      </xdr:blipFill>
      <xdr:spPr>
        <a:xfrm>
          <a:off x="14042007" y="62417326"/>
          <a:ext cx="1113646" cy="1047750"/>
        </a:xfrm>
        <a:prstGeom prst="rect">
          <a:avLst/>
        </a:prstGeom>
      </xdr:spPr>
    </xdr:pic>
    <xdr:clientData/>
  </xdr:twoCellAnchor>
  <xdr:twoCellAnchor editAs="oneCell">
    <xdr:from>
      <xdr:col>4</xdr:col>
      <xdr:colOff>981075</xdr:colOff>
      <xdr:row>20</xdr:row>
      <xdr:rowOff>1304925</xdr:rowOff>
    </xdr:from>
    <xdr:to>
      <xdr:col>4</xdr:col>
      <xdr:colOff>2009919</xdr:colOff>
      <xdr:row>21</xdr:row>
      <xdr:rowOff>343052</xdr:rowOff>
    </xdr:to>
    <xdr:pic>
      <xdr:nvPicPr>
        <xdr:cNvPr id="74" name="Picture 73">
          <a:extLst>
            <a:ext uri="{FF2B5EF4-FFF2-40B4-BE49-F238E27FC236}">
              <a16:creationId xmlns:a16="http://schemas.microsoft.com/office/drawing/2014/main" id="{E53D4411-610A-41CA-8A1F-6C42AD048402}"/>
            </a:ext>
          </a:extLst>
        </xdr:cNvPr>
        <xdr:cNvPicPr>
          <a:picLocks noChangeAspect="1"/>
        </xdr:cNvPicPr>
      </xdr:nvPicPr>
      <xdr:blipFill rotWithShape="1">
        <a:blip xmlns:r="http://schemas.openxmlformats.org/officeDocument/2006/relationships" r:embed="rId41"/>
        <a:srcRect t="5262" b="1"/>
        <a:stretch/>
      </xdr:blipFill>
      <xdr:spPr>
        <a:xfrm>
          <a:off x="9315450" y="42090975"/>
          <a:ext cx="1028844" cy="1028852"/>
        </a:xfrm>
        <a:prstGeom prst="rect">
          <a:avLst/>
        </a:prstGeom>
      </xdr:spPr>
    </xdr:pic>
    <xdr:clientData/>
  </xdr:twoCellAnchor>
  <xdr:twoCellAnchor editAs="oneCell">
    <xdr:from>
      <xdr:col>4</xdr:col>
      <xdr:colOff>19051</xdr:colOff>
      <xdr:row>46</xdr:row>
      <xdr:rowOff>57150</xdr:rowOff>
    </xdr:from>
    <xdr:to>
      <xdr:col>4</xdr:col>
      <xdr:colOff>2019301</xdr:colOff>
      <xdr:row>46</xdr:row>
      <xdr:rowOff>1219537</xdr:rowOff>
    </xdr:to>
    <xdr:pic>
      <xdr:nvPicPr>
        <xdr:cNvPr id="75" name="Picture 74">
          <a:extLst>
            <a:ext uri="{FF2B5EF4-FFF2-40B4-BE49-F238E27FC236}">
              <a16:creationId xmlns:a16="http://schemas.microsoft.com/office/drawing/2014/main" id="{03ED6EA3-10B2-4238-9799-E89FF5FB0507}"/>
            </a:ext>
          </a:extLst>
        </xdr:cNvPr>
        <xdr:cNvPicPr>
          <a:picLocks noChangeAspect="1"/>
        </xdr:cNvPicPr>
      </xdr:nvPicPr>
      <xdr:blipFill>
        <a:blip xmlns:r="http://schemas.openxmlformats.org/officeDocument/2006/relationships" r:embed="rId42"/>
        <a:stretch>
          <a:fillRect/>
        </a:stretch>
      </xdr:blipFill>
      <xdr:spPr>
        <a:xfrm>
          <a:off x="8353426" y="69713475"/>
          <a:ext cx="2000250" cy="1162387"/>
        </a:xfrm>
        <a:prstGeom prst="rect">
          <a:avLst/>
        </a:prstGeom>
      </xdr:spPr>
    </xdr:pic>
    <xdr:clientData/>
  </xdr:twoCellAnchor>
  <xdr:twoCellAnchor editAs="oneCell">
    <xdr:from>
      <xdr:col>3</xdr:col>
      <xdr:colOff>43299</xdr:colOff>
      <xdr:row>20</xdr:row>
      <xdr:rowOff>1190625</xdr:rowOff>
    </xdr:from>
    <xdr:to>
      <xdr:col>4</xdr:col>
      <xdr:colOff>28576</xdr:colOff>
      <xdr:row>21</xdr:row>
      <xdr:rowOff>762000</xdr:rowOff>
    </xdr:to>
    <xdr:pic>
      <xdr:nvPicPr>
        <xdr:cNvPr id="76" name="Picture 75">
          <a:extLst>
            <a:ext uri="{FF2B5EF4-FFF2-40B4-BE49-F238E27FC236}">
              <a16:creationId xmlns:a16="http://schemas.microsoft.com/office/drawing/2014/main" id="{9BC107B7-2032-4266-BD6D-4B384B41D398}"/>
            </a:ext>
          </a:extLst>
        </xdr:cNvPr>
        <xdr:cNvPicPr>
          <a:picLocks noChangeAspect="1"/>
        </xdr:cNvPicPr>
      </xdr:nvPicPr>
      <xdr:blipFill rotWithShape="1">
        <a:blip xmlns:r="http://schemas.openxmlformats.org/officeDocument/2006/relationships" r:embed="rId43"/>
        <a:srcRect l="1176" t="3678" r="1246" b="4027"/>
        <a:stretch/>
      </xdr:blipFill>
      <xdr:spPr>
        <a:xfrm>
          <a:off x="6015474" y="24079200"/>
          <a:ext cx="2347477" cy="1562100"/>
        </a:xfrm>
        <a:prstGeom prst="rect">
          <a:avLst/>
        </a:prstGeom>
      </xdr:spPr>
    </xdr:pic>
    <xdr:clientData/>
  </xdr:twoCellAnchor>
  <xdr:twoCellAnchor editAs="oneCell">
    <xdr:from>
      <xdr:col>3</xdr:col>
      <xdr:colOff>828676</xdr:colOff>
      <xdr:row>20</xdr:row>
      <xdr:rowOff>31388</xdr:rowOff>
    </xdr:from>
    <xdr:to>
      <xdr:col>4</xdr:col>
      <xdr:colOff>1495425</xdr:colOff>
      <xdr:row>20</xdr:row>
      <xdr:rowOff>1079428</xdr:rowOff>
    </xdr:to>
    <xdr:pic>
      <xdr:nvPicPr>
        <xdr:cNvPr id="77" name="Picture 76">
          <a:extLst>
            <a:ext uri="{FF2B5EF4-FFF2-40B4-BE49-F238E27FC236}">
              <a16:creationId xmlns:a16="http://schemas.microsoft.com/office/drawing/2014/main" id="{E3290587-BEA8-42EE-8FBB-8A2DAF9A29CD}"/>
            </a:ext>
          </a:extLst>
        </xdr:cNvPr>
        <xdr:cNvPicPr>
          <a:picLocks noChangeAspect="1"/>
        </xdr:cNvPicPr>
      </xdr:nvPicPr>
      <xdr:blipFill>
        <a:blip xmlns:r="http://schemas.openxmlformats.org/officeDocument/2006/relationships" r:embed="rId44"/>
        <a:stretch>
          <a:fillRect/>
        </a:stretch>
      </xdr:blipFill>
      <xdr:spPr>
        <a:xfrm>
          <a:off x="6800851" y="40817438"/>
          <a:ext cx="3028949" cy="1048040"/>
        </a:xfrm>
        <a:prstGeom prst="rect">
          <a:avLst/>
        </a:prstGeom>
      </xdr:spPr>
    </xdr:pic>
    <xdr:clientData/>
  </xdr:twoCellAnchor>
  <xdr:twoCellAnchor editAs="oneCell">
    <xdr:from>
      <xdr:col>2</xdr:col>
      <xdr:colOff>412750</xdr:colOff>
      <xdr:row>3</xdr:row>
      <xdr:rowOff>347576</xdr:rowOff>
    </xdr:from>
    <xdr:to>
      <xdr:col>2</xdr:col>
      <xdr:colOff>3731013</xdr:colOff>
      <xdr:row>3</xdr:row>
      <xdr:rowOff>1981200</xdr:rowOff>
    </xdr:to>
    <xdr:pic>
      <xdr:nvPicPr>
        <xdr:cNvPr id="78" name="Picture 77">
          <a:extLst>
            <a:ext uri="{FF2B5EF4-FFF2-40B4-BE49-F238E27FC236}">
              <a16:creationId xmlns:a16="http://schemas.microsoft.com/office/drawing/2014/main" id="{0D1D62EC-2520-4053-B0B9-8AD582AEA597}"/>
            </a:ext>
          </a:extLst>
        </xdr:cNvPr>
        <xdr:cNvPicPr>
          <a:picLocks noChangeAspect="1"/>
        </xdr:cNvPicPr>
      </xdr:nvPicPr>
      <xdr:blipFill rotWithShape="1">
        <a:blip xmlns:r="http://schemas.openxmlformats.org/officeDocument/2006/relationships" r:embed="rId45"/>
        <a:srcRect l="14698" r="10663"/>
        <a:stretch/>
      </xdr:blipFill>
      <xdr:spPr>
        <a:xfrm>
          <a:off x="1974850" y="20540576"/>
          <a:ext cx="3318263" cy="1633624"/>
        </a:xfrm>
        <a:prstGeom prst="rect">
          <a:avLst/>
        </a:prstGeom>
      </xdr:spPr>
    </xdr:pic>
    <xdr:clientData/>
  </xdr:twoCellAnchor>
  <xdr:twoCellAnchor editAs="oneCell">
    <xdr:from>
      <xdr:col>3</xdr:col>
      <xdr:colOff>1133475</xdr:colOff>
      <xdr:row>3</xdr:row>
      <xdr:rowOff>28575</xdr:rowOff>
    </xdr:from>
    <xdr:to>
      <xdr:col>5</xdr:col>
      <xdr:colOff>942975</xdr:colOff>
      <xdr:row>3</xdr:row>
      <xdr:rowOff>2067357</xdr:rowOff>
    </xdr:to>
    <xdr:pic>
      <xdr:nvPicPr>
        <xdr:cNvPr id="79" name="Picture 78">
          <a:extLst>
            <a:ext uri="{FF2B5EF4-FFF2-40B4-BE49-F238E27FC236}">
              <a16:creationId xmlns:a16="http://schemas.microsoft.com/office/drawing/2014/main" id="{48E91611-BB9C-4F34-A0F7-D1B3A4F27E22}"/>
            </a:ext>
          </a:extLst>
        </xdr:cNvPr>
        <xdr:cNvPicPr>
          <a:picLocks noChangeAspect="1"/>
        </xdr:cNvPicPr>
      </xdr:nvPicPr>
      <xdr:blipFill rotWithShape="1">
        <a:blip xmlns:r="http://schemas.openxmlformats.org/officeDocument/2006/relationships" r:embed="rId46"/>
        <a:srcRect t="2032"/>
        <a:stretch/>
      </xdr:blipFill>
      <xdr:spPr>
        <a:xfrm>
          <a:off x="7105650" y="20221575"/>
          <a:ext cx="4219575" cy="2038782"/>
        </a:xfrm>
        <a:prstGeom prst="rect">
          <a:avLst/>
        </a:prstGeom>
      </xdr:spPr>
    </xdr:pic>
    <xdr:clientData/>
  </xdr:twoCellAnchor>
  <xdr:twoCellAnchor editAs="oneCell">
    <xdr:from>
      <xdr:col>4</xdr:col>
      <xdr:colOff>63500</xdr:colOff>
      <xdr:row>51</xdr:row>
      <xdr:rowOff>15875</xdr:rowOff>
    </xdr:from>
    <xdr:to>
      <xdr:col>4</xdr:col>
      <xdr:colOff>2044700</xdr:colOff>
      <xdr:row>51</xdr:row>
      <xdr:rowOff>1807961</xdr:rowOff>
    </xdr:to>
    <xdr:pic>
      <xdr:nvPicPr>
        <xdr:cNvPr id="80" name="Picture 79">
          <a:extLst>
            <a:ext uri="{FF2B5EF4-FFF2-40B4-BE49-F238E27FC236}">
              <a16:creationId xmlns:a16="http://schemas.microsoft.com/office/drawing/2014/main" id="{3535E4DB-5163-48E4-AF7D-4F382D847B0C}"/>
            </a:ext>
          </a:extLst>
        </xdr:cNvPr>
        <xdr:cNvPicPr>
          <a:picLocks noChangeAspect="1"/>
        </xdr:cNvPicPr>
      </xdr:nvPicPr>
      <xdr:blipFill>
        <a:blip xmlns:r="http://schemas.openxmlformats.org/officeDocument/2006/relationships" r:embed="rId39"/>
        <a:stretch>
          <a:fillRect/>
        </a:stretch>
      </xdr:blipFill>
      <xdr:spPr>
        <a:xfrm>
          <a:off x="8397875" y="76082525"/>
          <a:ext cx="1981200" cy="1792086"/>
        </a:xfrm>
        <a:prstGeom prst="rect">
          <a:avLst/>
        </a:prstGeom>
      </xdr:spPr>
    </xdr:pic>
    <xdr:clientData/>
  </xdr:twoCellAnchor>
  <xdr:twoCellAnchor editAs="oneCell">
    <xdr:from>
      <xdr:col>4</xdr:col>
      <xdr:colOff>40821</xdr:colOff>
      <xdr:row>23</xdr:row>
      <xdr:rowOff>40823</xdr:rowOff>
    </xdr:from>
    <xdr:to>
      <xdr:col>4</xdr:col>
      <xdr:colOff>2047624</xdr:colOff>
      <xdr:row>27</xdr:row>
      <xdr:rowOff>285751</xdr:rowOff>
    </xdr:to>
    <xdr:pic>
      <xdr:nvPicPr>
        <xdr:cNvPr id="81" name="Picture 80">
          <a:extLst>
            <a:ext uri="{FF2B5EF4-FFF2-40B4-BE49-F238E27FC236}">
              <a16:creationId xmlns:a16="http://schemas.microsoft.com/office/drawing/2014/main" id="{7C6D974A-B78A-47BA-9AA7-3A50823907DA}"/>
            </a:ext>
          </a:extLst>
        </xdr:cNvPr>
        <xdr:cNvPicPr>
          <a:picLocks noChangeAspect="1"/>
        </xdr:cNvPicPr>
      </xdr:nvPicPr>
      <xdr:blipFill rotWithShape="1">
        <a:blip xmlns:r="http://schemas.openxmlformats.org/officeDocument/2006/relationships" r:embed="rId47"/>
        <a:srcRect t="2876"/>
        <a:stretch/>
      </xdr:blipFill>
      <xdr:spPr>
        <a:xfrm>
          <a:off x="8382000" y="27881037"/>
          <a:ext cx="2006803" cy="19322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2438-177B-4912-8689-F819BDF2F318}">
  <dimension ref="A1:R62"/>
  <sheetViews>
    <sheetView tabSelected="1" view="pageBreakPreview" zoomScale="30" zoomScaleNormal="100" zoomScaleSheetLayoutView="30" workbookViewId="0">
      <selection activeCell="H11" sqref="H11"/>
    </sheetView>
  </sheetViews>
  <sheetFormatPr defaultRowHeight="18.75" x14ac:dyDescent="0.3"/>
  <cols>
    <col min="1" max="1" width="11.85546875" style="4" customWidth="1"/>
    <col min="2" max="2" width="11.5703125" style="26" customWidth="1"/>
    <col min="3" max="3" width="66.140625" style="4" customWidth="1"/>
    <col min="4" max="4" width="35.42578125" style="27" customWidth="1"/>
    <col min="5" max="5" width="30.7109375" style="27" customWidth="1"/>
    <col min="6" max="6" width="34.28515625" style="27" customWidth="1"/>
    <col min="7" max="7" width="38" style="27" customWidth="1"/>
    <col min="8" max="8" width="9.28515625" style="4" bestFit="1" customWidth="1"/>
    <col min="9" max="9" width="2.140625" style="39" customWidth="1"/>
    <col min="10" max="12" width="38" style="27" customWidth="1"/>
    <col min="13" max="13" width="9.28515625" style="4" bestFit="1" customWidth="1"/>
    <col min="14" max="14" width="13.28515625" style="4" customWidth="1"/>
    <col min="15" max="15" width="25.5703125" style="4" customWidth="1"/>
    <col min="16" max="16" width="17.28515625" style="3" bestFit="1" customWidth="1"/>
    <col min="17" max="18" width="14.28515625" style="4" bestFit="1" customWidth="1"/>
    <col min="19" max="16384" width="9.140625" style="4"/>
  </cols>
  <sheetData>
    <row r="1" spans="1:16" ht="84" customHeight="1" x14ac:dyDescent="0.3">
      <c r="A1" s="123" t="s">
        <v>199</v>
      </c>
      <c r="B1" s="124"/>
      <c r="C1" s="104" t="s">
        <v>189</v>
      </c>
      <c r="D1" s="125" t="s">
        <v>190</v>
      </c>
      <c r="E1" s="126"/>
      <c r="F1" s="126"/>
      <c r="G1" s="126"/>
      <c r="H1" s="127"/>
      <c r="I1" s="36"/>
      <c r="J1" s="128" t="s">
        <v>197</v>
      </c>
      <c r="K1" s="129"/>
      <c r="L1" s="129"/>
      <c r="M1" s="129"/>
      <c r="N1" s="129"/>
      <c r="O1" s="130"/>
    </row>
    <row r="2" spans="1:16" s="31" customFormat="1" ht="43.5" customHeight="1" x14ac:dyDescent="0.3">
      <c r="A2" s="5" t="s">
        <v>52</v>
      </c>
      <c r="B2" s="6" t="s">
        <v>53</v>
      </c>
      <c r="C2" s="29" t="s">
        <v>20</v>
      </c>
      <c r="D2" s="28" t="s">
        <v>19</v>
      </c>
      <c r="E2" s="28" t="s">
        <v>17</v>
      </c>
      <c r="F2" s="29" t="s">
        <v>15</v>
      </c>
      <c r="G2" s="29" t="s">
        <v>16</v>
      </c>
      <c r="H2" s="29" t="s">
        <v>9</v>
      </c>
      <c r="I2" s="37"/>
      <c r="J2" s="28" t="s">
        <v>19</v>
      </c>
      <c r="K2" s="29" t="s">
        <v>15</v>
      </c>
      <c r="L2" s="29" t="s">
        <v>153</v>
      </c>
      <c r="M2" s="29" t="s">
        <v>9</v>
      </c>
      <c r="N2" s="29" t="s">
        <v>11</v>
      </c>
      <c r="O2" s="29" t="s">
        <v>162</v>
      </c>
      <c r="P2" s="30"/>
    </row>
    <row r="3" spans="1:16" ht="53.25" customHeight="1" thickBot="1" x14ac:dyDescent="0.35">
      <c r="A3" s="46">
        <v>1</v>
      </c>
      <c r="B3" s="47"/>
      <c r="C3" s="48" t="s">
        <v>161</v>
      </c>
      <c r="D3" s="24"/>
      <c r="E3" s="49"/>
      <c r="F3" s="49"/>
      <c r="G3" s="25"/>
      <c r="H3" s="25"/>
      <c r="I3" s="38"/>
      <c r="J3" s="101"/>
      <c r="K3" s="101"/>
      <c r="L3" s="101"/>
      <c r="M3" s="101"/>
      <c r="N3" s="102"/>
      <c r="O3" s="103">
        <f>SUM(O4,O9)</f>
        <v>0</v>
      </c>
    </row>
    <row r="4" spans="1:16" s="57" customFormat="1" ht="165.75" customHeight="1" thickBot="1" x14ac:dyDescent="0.35">
      <c r="A4" s="58" t="s">
        <v>59</v>
      </c>
      <c r="B4" s="107" t="s">
        <v>200</v>
      </c>
      <c r="C4" s="61" t="s">
        <v>119</v>
      </c>
      <c r="D4" s="141"/>
      <c r="E4" s="142"/>
      <c r="F4" s="143"/>
      <c r="G4" s="24"/>
      <c r="H4" s="25"/>
      <c r="I4" s="39"/>
      <c r="J4" s="24"/>
      <c r="K4" s="24"/>
      <c r="L4" s="24"/>
      <c r="M4" s="25"/>
      <c r="N4" s="79"/>
      <c r="O4" s="82">
        <f>SUM(O5,O6,O7,O8)</f>
        <v>0</v>
      </c>
    </row>
    <row r="5" spans="1:16" ht="99" customHeight="1" x14ac:dyDescent="0.3">
      <c r="A5" s="55" t="s">
        <v>60</v>
      </c>
      <c r="B5" s="144" t="s">
        <v>137</v>
      </c>
      <c r="C5" s="11" t="s">
        <v>193</v>
      </c>
      <c r="D5" s="12" t="s">
        <v>196</v>
      </c>
      <c r="E5" s="10"/>
      <c r="F5" s="12" t="s">
        <v>56</v>
      </c>
      <c r="G5" s="12" t="s">
        <v>107</v>
      </c>
      <c r="H5" s="1">
        <v>1</v>
      </c>
      <c r="I5" s="40"/>
      <c r="J5" s="12"/>
      <c r="K5" s="12"/>
      <c r="L5" s="12"/>
      <c r="M5" s="1">
        <v>1</v>
      </c>
      <c r="N5" s="15"/>
      <c r="O5" s="88">
        <f>M5*N5</f>
        <v>0</v>
      </c>
    </row>
    <row r="6" spans="1:16" ht="97.5" customHeight="1" x14ac:dyDescent="0.3">
      <c r="A6" s="55" t="s">
        <v>61</v>
      </c>
      <c r="B6" s="139"/>
      <c r="C6" s="16" t="s">
        <v>191</v>
      </c>
      <c r="D6" s="12" t="s">
        <v>120</v>
      </c>
      <c r="E6" s="10"/>
      <c r="F6" s="12" t="s">
        <v>57</v>
      </c>
      <c r="G6" s="12" t="s">
        <v>108</v>
      </c>
      <c r="H6" s="1">
        <v>1</v>
      </c>
      <c r="I6" s="40"/>
      <c r="J6" s="12"/>
      <c r="K6" s="12"/>
      <c r="L6" s="12"/>
      <c r="M6" s="1">
        <v>1</v>
      </c>
      <c r="N6" s="15"/>
      <c r="O6" s="13">
        <f>M6*N6</f>
        <v>0</v>
      </c>
    </row>
    <row r="7" spans="1:16" ht="97.5" customHeight="1" x14ac:dyDescent="0.3">
      <c r="A7" s="55" t="s">
        <v>62</v>
      </c>
      <c r="B7" s="140"/>
      <c r="C7" s="16" t="s">
        <v>192</v>
      </c>
      <c r="D7" s="12" t="s">
        <v>121</v>
      </c>
      <c r="E7" s="10"/>
      <c r="F7" s="12" t="s">
        <v>58</v>
      </c>
      <c r="G7" s="12" t="s">
        <v>152</v>
      </c>
      <c r="H7" s="1">
        <v>1</v>
      </c>
      <c r="I7" s="40"/>
      <c r="J7" s="12"/>
      <c r="K7" s="12"/>
      <c r="L7" s="12"/>
      <c r="M7" s="1">
        <v>1</v>
      </c>
      <c r="N7" s="1"/>
      <c r="O7" s="13">
        <f>M7*N7</f>
        <v>0</v>
      </c>
    </row>
    <row r="8" spans="1:16" ht="61.5" customHeight="1" thickBot="1" x14ac:dyDescent="0.35">
      <c r="A8" s="55" t="s">
        <v>63</v>
      </c>
      <c r="B8" s="34" t="s">
        <v>138</v>
      </c>
      <c r="C8" s="11" t="s">
        <v>194</v>
      </c>
      <c r="D8" s="12" t="s">
        <v>195</v>
      </c>
      <c r="E8" s="10"/>
      <c r="F8" s="10" t="s">
        <v>18</v>
      </c>
      <c r="G8" s="17" t="s">
        <v>122</v>
      </c>
      <c r="H8" s="1">
        <v>3</v>
      </c>
      <c r="I8" s="41"/>
      <c r="J8" s="17"/>
      <c r="K8" s="17"/>
      <c r="L8" s="17"/>
      <c r="M8" s="1">
        <v>3</v>
      </c>
      <c r="N8" s="1"/>
      <c r="O8" s="80">
        <f>M8*N8</f>
        <v>0</v>
      </c>
    </row>
    <row r="9" spans="1:16" s="57" customFormat="1" ht="19.5" thickBot="1" x14ac:dyDescent="0.35">
      <c r="A9" s="58" t="s">
        <v>64</v>
      </c>
      <c r="B9" s="59"/>
      <c r="C9" s="60" t="s">
        <v>21</v>
      </c>
      <c r="D9" s="24"/>
      <c r="E9" s="24"/>
      <c r="F9" s="24"/>
      <c r="G9" s="24"/>
      <c r="H9" s="25"/>
      <c r="I9" s="39"/>
      <c r="J9" s="24"/>
      <c r="K9" s="24"/>
      <c r="L9" s="24"/>
      <c r="M9" s="25"/>
      <c r="N9" s="79"/>
      <c r="O9" s="82">
        <f>SUM(O10,O11,O12)</f>
        <v>0</v>
      </c>
    </row>
    <row r="10" spans="1:16" ht="112.15" customHeight="1" x14ac:dyDescent="0.3">
      <c r="A10" s="55" t="s">
        <v>65</v>
      </c>
      <c r="B10" s="51"/>
      <c r="C10" s="18" t="s">
        <v>12</v>
      </c>
      <c r="D10" s="12" t="s">
        <v>109</v>
      </c>
      <c r="E10" s="12"/>
      <c r="F10" s="12" t="s">
        <v>24</v>
      </c>
      <c r="G10" s="12" t="s">
        <v>43</v>
      </c>
      <c r="H10" s="1">
        <v>1</v>
      </c>
      <c r="I10" s="40"/>
      <c r="J10" s="12"/>
      <c r="K10" s="12"/>
      <c r="L10" s="12"/>
      <c r="M10" s="1">
        <v>1</v>
      </c>
      <c r="N10" s="13"/>
      <c r="O10" s="88">
        <f>M10*N10</f>
        <v>0</v>
      </c>
    </row>
    <row r="11" spans="1:16" ht="149.65" customHeight="1" x14ac:dyDescent="0.3">
      <c r="A11" s="55" t="s">
        <v>66</v>
      </c>
      <c r="B11" s="51"/>
      <c r="C11" s="18" t="s">
        <v>5</v>
      </c>
      <c r="D11" s="12" t="s">
        <v>25</v>
      </c>
      <c r="E11" s="12"/>
      <c r="F11" s="12" t="s">
        <v>23</v>
      </c>
      <c r="G11" s="12" t="s">
        <v>44</v>
      </c>
      <c r="H11" s="1">
        <v>1</v>
      </c>
      <c r="I11" s="40"/>
      <c r="J11" s="12"/>
      <c r="K11" s="12"/>
      <c r="L11" s="12"/>
      <c r="M11" s="1">
        <v>1</v>
      </c>
      <c r="N11" s="1"/>
      <c r="O11" s="13">
        <f>M11*N11</f>
        <v>0</v>
      </c>
    </row>
    <row r="12" spans="1:16" ht="92.65" customHeight="1" x14ac:dyDescent="0.3">
      <c r="A12" s="55" t="s">
        <v>67</v>
      </c>
      <c r="B12" s="51"/>
      <c r="C12" s="18" t="s">
        <v>14</v>
      </c>
      <c r="D12" s="12" t="s">
        <v>26</v>
      </c>
      <c r="E12" s="12"/>
      <c r="F12" s="12" t="s">
        <v>22</v>
      </c>
      <c r="G12" s="12" t="s">
        <v>42</v>
      </c>
      <c r="H12" s="1">
        <v>1</v>
      </c>
      <c r="I12" s="40"/>
      <c r="J12" s="12"/>
      <c r="K12" s="12"/>
      <c r="L12" s="12"/>
      <c r="M12" s="1">
        <v>1</v>
      </c>
      <c r="N12" s="13"/>
      <c r="O12" s="13">
        <f>M12*N12</f>
        <v>0</v>
      </c>
    </row>
    <row r="13" spans="1:16" s="9" customFormat="1" ht="38.25" customHeight="1" thickBot="1" x14ac:dyDescent="0.35">
      <c r="A13" s="5" t="s">
        <v>52</v>
      </c>
      <c r="B13" s="6" t="s">
        <v>53</v>
      </c>
      <c r="C13" s="2" t="s">
        <v>20</v>
      </c>
      <c r="D13" s="28" t="s">
        <v>19</v>
      </c>
      <c r="E13" s="28" t="s">
        <v>17</v>
      </c>
      <c r="F13" s="2" t="s">
        <v>15</v>
      </c>
      <c r="G13" s="2" t="s">
        <v>16</v>
      </c>
      <c r="H13" s="2" t="s">
        <v>9</v>
      </c>
      <c r="I13" s="42"/>
      <c r="J13" s="2"/>
      <c r="K13" s="2"/>
      <c r="L13" s="2"/>
      <c r="M13" s="2" t="s">
        <v>9</v>
      </c>
      <c r="N13" s="2" t="s">
        <v>10</v>
      </c>
      <c r="O13" s="89" t="s">
        <v>11</v>
      </c>
      <c r="P13" s="8"/>
    </row>
    <row r="14" spans="1:16" ht="183.75" customHeight="1" thickBot="1" x14ac:dyDescent="0.4">
      <c r="A14" s="46">
        <v>2</v>
      </c>
      <c r="B14" s="50"/>
      <c r="C14" s="48" t="s">
        <v>0</v>
      </c>
      <c r="D14" s="24"/>
      <c r="E14" s="24"/>
      <c r="F14" s="24"/>
      <c r="G14" s="24"/>
      <c r="H14" s="25"/>
      <c r="J14" s="24"/>
      <c r="K14" s="24"/>
      <c r="L14" s="24"/>
      <c r="M14" s="25"/>
      <c r="N14" s="79"/>
      <c r="O14" s="100">
        <f>SUM(O15,O20,O23,O33)</f>
        <v>0</v>
      </c>
    </row>
    <row r="15" spans="1:16" s="57" customFormat="1" ht="19.5" thickBot="1" x14ac:dyDescent="0.35">
      <c r="A15" s="62" t="s">
        <v>73</v>
      </c>
      <c r="B15" s="59"/>
      <c r="C15" s="60" t="s">
        <v>115</v>
      </c>
      <c r="D15" s="24"/>
      <c r="E15" s="24"/>
      <c r="F15" s="24"/>
      <c r="G15" s="24"/>
      <c r="H15" s="25"/>
      <c r="I15" s="39"/>
      <c r="J15" s="24"/>
      <c r="K15" s="24"/>
      <c r="L15" s="24"/>
      <c r="M15" s="25"/>
      <c r="N15" s="99"/>
      <c r="O15" s="82">
        <f>SUM(O16:O19)</f>
        <v>0</v>
      </c>
    </row>
    <row r="16" spans="1:16" ht="159" customHeight="1" x14ac:dyDescent="0.3">
      <c r="A16" s="55" t="s">
        <v>68</v>
      </c>
      <c r="B16" s="34" t="s">
        <v>139</v>
      </c>
      <c r="C16" s="11" t="s">
        <v>1</v>
      </c>
      <c r="D16" s="12" t="s">
        <v>158</v>
      </c>
      <c r="E16" s="10"/>
      <c r="F16" s="12" t="s">
        <v>105</v>
      </c>
      <c r="G16" s="12" t="s">
        <v>125</v>
      </c>
      <c r="H16" s="1">
        <v>1</v>
      </c>
      <c r="I16" s="40"/>
      <c r="J16" s="12"/>
      <c r="K16" s="12"/>
      <c r="L16" s="12"/>
      <c r="M16" s="1">
        <v>1</v>
      </c>
      <c r="N16" s="15"/>
      <c r="O16" s="88">
        <f>M16*N16</f>
        <v>0</v>
      </c>
    </row>
    <row r="17" spans="1:16" ht="156.75" customHeight="1" x14ac:dyDescent="0.3">
      <c r="A17" s="55" t="s">
        <v>69</v>
      </c>
      <c r="B17" s="34" t="s">
        <v>142</v>
      </c>
      <c r="C17" s="11" t="s">
        <v>2</v>
      </c>
      <c r="D17" s="12" t="s">
        <v>32</v>
      </c>
      <c r="E17" s="10"/>
      <c r="F17" s="12" t="s">
        <v>106</v>
      </c>
      <c r="G17" s="12" t="s">
        <v>126</v>
      </c>
      <c r="H17" s="1">
        <v>1</v>
      </c>
      <c r="I17" s="40"/>
      <c r="J17" s="12"/>
      <c r="K17" s="12"/>
      <c r="L17" s="12"/>
      <c r="M17" s="1">
        <v>1</v>
      </c>
      <c r="N17" s="15"/>
      <c r="O17" s="13">
        <f>M17*N17</f>
        <v>0</v>
      </c>
    </row>
    <row r="18" spans="1:16" ht="77.650000000000006" customHeight="1" x14ac:dyDescent="0.3">
      <c r="A18" s="55" t="s">
        <v>70</v>
      </c>
      <c r="B18" s="34" t="s">
        <v>141</v>
      </c>
      <c r="C18" s="11" t="s">
        <v>3</v>
      </c>
      <c r="D18" s="12" t="s">
        <v>34</v>
      </c>
      <c r="E18" s="32"/>
      <c r="F18" s="12" t="s">
        <v>48</v>
      </c>
      <c r="G18" s="10" t="s">
        <v>127</v>
      </c>
      <c r="H18" s="1">
        <v>1</v>
      </c>
      <c r="J18" s="10"/>
      <c r="K18" s="10"/>
      <c r="L18" s="10"/>
      <c r="M18" s="1">
        <v>1</v>
      </c>
      <c r="N18" s="1"/>
      <c r="O18" s="13">
        <f>M18*N18</f>
        <v>0</v>
      </c>
    </row>
    <row r="19" spans="1:16" ht="73.5" customHeight="1" thickBot="1" x14ac:dyDescent="0.35">
      <c r="A19" s="55" t="s">
        <v>71</v>
      </c>
      <c r="B19" s="34" t="s">
        <v>140</v>
      </c>
      <c r="C19" s="11" t="s">
        <v>33</v>
      </c>
      <c r="D19" s="12" t="s">
        <v>35</v>
      </c>
      <c r="E19" s="1"/>
      <c r="F19" s="12" t="s">
        <v>49</v>
      </c>
      <c r="G19" s="10" t="s">
        <v>127</v>
      </c>
      <c r="H19" s="1">
        <v>1</v>
      </c>
      <c r="J19" s="10"/>
      <c r="K19" s="10"/>
      <c r="L19" s="10"/>
      <c r="M19" s="1">
        <v>1</v>
      </c>
      <c r="N19" s="1"/>
      <c r="O19" s="80">
        <f>M19*N19</f>
        <v>0</v>
      </c>
    </row>
    <row r="20" spans="1:16" s="57" customFormat="1" ht="19.5" thickBot="1" x14ac:dyDescent="0.35">
      <c r="A20" s="62" t="s">
        <v>74</v>
      </c>
      <c r="B20" s="56"/>
      <c r="C20" s="60" t="s">
        <v>116</v>
      </c>
      <c r="D20" s="24"/>
      <c r="E20" s="24"/>
      <c r="F20" s="24"/>
      <c r="G20" s="65"/>
      <c r="H20" s="66">
        <v>1</v>
      </c>
      <c r="I20" s="40"/>
      <c r="J20" s="65"/>
      <c r="K20" s="65"/>
      <c r="L20" s="65"/>
      <c r="M20" s="66" t="s">
        <v>13</v>
      </c>
      <c r="N20" s="97"/>
      <c r="O20" s="82">
        <f>SUM(O21,O22)</f>
        <v>0</v>
      </c>
    </row>
    <row r="21" spans="1:16" ht="156.75" customHeight="1" x14ac:dyDescent="0.3">
      <c r="A21" s="55" t="s">
        <v>72</v>
      </c>
      <c r="B21" s="34" t="s">
        <v>143</v>
      </c>
      <c r="C21" s="11" t="s">
        <v>4</v>
      </c>
      <c r="D21" s="145"/>
      <c r="E21" s="10"/>
      <c r="F21" s="12" t="s">
        <v>159</v>
      </c>
      <c r="G21" s="137" t="s">
        <v>117</v>
      </c>
      <c r="H21" s="146">
        <v>1</v>
      </c>
      <c r="I21" s="43"/>
      <c r="J21" s="52"/>
      <c r="K21" s="52"/>
      <c r="L21" s="52"/>
      <c r="M21" s="19">
        <v>1</v>
      </c>
      <c r="N21" s="20"/>
      <c r="O21" s="88">
        <f>M21*N21</f>
        <v>0</v>
      </c>
    </row>
    <row r="22" spans="1:16" ht="65.25" customHeight="1" thickBot="1" x14ac:dyDescent="0.35">
      <c r="A22" s="55" t="s">
        <v>75</v>
      </c>
      <c r="B22" s="34" t="s">
        <v>146</v>
      </c>
      <c r="C22" s="11" t="s">
        <v>41</v>
      </c>
      <c r="D22" s="145"/>
      <c r="E22" s="10"/>
      <c r="F22" s="12" t="s">
        <v>160</v>
      </c>
      <c r="G22" s="137"/>
      <c r="H22" s="147"/>
      <c r="I22" s="43"/>
      <c r="J22" s="52"/>
      <c r="K22" s="52"/>
      <c r="L22" s="52"/>
      <c r="M22" s="64">
        <v>1</v>
      </c>
      <c r="N22" s="20"/>
      <c r="O22" s="80">
        <f>M22*N22</f>
        <v>0</v>
      </c>
    </row>
    <row r="23" spans="1:16" ht="169.5" customHeight="1" thickBot="1" x14ac:dyDescent="0.35">
      <c r="A23" s="70" t="s">
        <v>76</v>
      </c>
      <c r="B23" s="76" t="s">
        <v>144</v>
      </c>
      <c r="C23" s="95" t="s">
        <v>110</v>
      </c>
      <c r="D23" s="96" t="s">
        <v>13</v>
      </c>
      <c r="E23" s="24"/>
      <c r="F23" s="24"/>
      <c r="G23" s="24"/>
      <c r="H23" s="66">
        <v>1</v>
      </c>
      <c r="J23" s="24"/>
      <c r="K23" s="24"/>
      <c r="L23" s="24"/>
      <c r="M23" s="66"/>
      <c r="N23" s="97"/>
      <c r="O23" s="98">
        <f>SUM(O24:O32)</f>
        <v>0</v>
      </c>
    </row>
    <row r="24" spans="1:16" ht="26.25" customHeight="1" x14ac:dyDescent="0.3">
      <c r="A24" s="55" t="s">
        <v>77</v>
      </c>
      <c r="B24" s="34" t="s">
        <v>177</v>
      </c>
      <c r="C24" s="105" t="s">
        <v>166</v>
      </c>
      <c r="D24" s="131" t="s">
        <v>180</v>
      </c>
      <c r="E24" s="134"/>
      <c r="F24" s="137" t="s">
        <v>184</v>
      </c>
      <c r="G24" s="137" t="s">
        <v>185</v>
      </c>
      <c r="H24" s="19">
        <v>1</v>
      </c>
      <c r="I24" s="44"/>
      <c r="J24" s="54"/>
      <c r="K24" s="54"/>
      <c r="L24" s="54"/>
      <c r="M24" s="19">
        <v>1</v>
      </c>
      <c r="N24" s="94"/>
      <c r="O24" s="92">
        <f t="shared" ref="O24:O32" si="0">M24*N24</f>
        <v>0</v>
      </c>
    </row>
    <row r="25" spans="1:16" ht="41.25" customHeight="1" x14ac:dyDescent="0.3">
      <c r="A25" s="55" t="s">
        <v>78</v>
      </c>
      <c r="B25" s="34" t="s">
        <v>179</v>
      </c>
      <c r="C25" s="106" t="s">
        <v>169</v>
      </c>
      <c r="D25" s="132"/>
      <c r="E25" s="135"/>
      <c r="F25" s="137"/>
      <c r="G25" s="138"/>
      <c r="H25" s="19">
        <v>1</v>
      </c>
      <c r="I25" s="44"/>
      <c r="J25" s="54"/>
      <c r="K25" s="54"/>
      <c r="L25" s="54"/>
      <c r="M25" s="19">
        <v>1</v>
      </c>
      <c r="N25" s="19"/>
      <c r="O25" s="63">
        <f t="shared" si="0"/>
        <v>0</v>
      </c>
    </row>
    <row r="26" spans="1:16" ht="41.25" customHeight="1" x14ac:dyDescent="0.3">
      <c r="A26" s="55" t="s">
        <v>77</v>
      </c>
      <c r="B26" s="34" t="s">
        <v>178</v>
      </c>
      <c r="C26" s="105" t="s">
        <v>168</v>
      </c>
      <c r="D26" s="132"/>
      <c r="E26" s="135"/>
      <c r="F26" s="138"/>
      <c r="G26" s="138"/>
      <c r="H26" s="19">
        <v>1</v>
      </c>
      <c r="I26" s="44"/>
      <c r="J26" s="54"/>
      <c r="K26" s="54"/>
      <c r="L26" s="54"/>
      <c r="M26" s="19">
        <v>1</v>
      </c>
      <c r="N26" s="19"/>
      <c r="O26" s="63">
        <f t="shared" si="0"/>
        <v>0</v>
      </c>
    </row>
    <row r="27" spans="1:16" ht="22.5" customHeight="1" x14ac:dyDescent="0.3">
      <c r="A27" s="55" t="s">
        <v>79</v>
      </c>
      <c r="B27" s="139" t="s">
        <v>144</v>
      </c>
      <c r="C27" s="11" t="s">
        <v>170</v>
      </c>
      <c r="D27" s="132"/>
      <c r="E27" s="135"/>
      <c r="F27" s="138"/>
      <c r="G27" s="138"/>
      <c r="H27" s="19">
        <v>1</v>
      </c>
      <c r="I27" s="44"/>
      <c r="J27" s="54"/>
      <c r="K27" s="54"/>
      <c r="L27" s="54"/>
      <c r="M27" s="19">
        <v>1</v>
      </c>
      <c r="N27" s="19"/>
      <c r="O27" s="63">
        <f t="shared" si="0"/>
        <v>0</v>
      </c>
    </row>
    <row r="28" spans="1:16" ht="27.75" customHeight="1" x14ac:dyDescent="0.3">
      <c r="A28" s="55" t="s">
        <v>80</v>
      </c>
      <c r="B28" s="139"/>
      <c r="C28" s="11" t="s">
        <v>171</v>
      </c>
      <c r="D28" s="133"/>
      <c r="E28" s="136"/>
      <c r="F28" s="138"/>
      <c r="G28" s="138"/>
      <c r="H28" s="19">
        <v>1</v>
      </c>
      <c r="I28" s="44"/>
      <c r="J28" s="54"/>
      <c r="K28" s="54"/>
      <c r="L28" s="54"/>
      <c r="M28" s="19">
        <v>1</v>
      </c>
      <c r="N28" s="19"/>
      <c r="O28" s="63">
        <f t="shared" si="0"/>
        <v>0</v>
      </c>
      <c r="P28" s="14" t="s">
        <v>13</v>
      </c>
    </row>
    <row r="29" spans="1:16" ht="122.25" customHeight="1" x14ac:dyDescent="0.3">
      <c r="A29" s="55" t="s">
        <v>81</v>
      </c>
      <c r="B29" s="139"/>
      <c r="C29" s="11" t="s">
        <v>181</v>
      </c>
      <c r="D29" s="12" t="s">
        <v>36</v>
      </c>
      <c r="E29" s="10"/>
      <c r="F29" s="12" t="s">
        <v>28</v>
      </c>
      <c r="G29" s="12" t="s">
        <v>45</v>
      </c>
      <c r="H29" s="1">
        <v>1</v>
      </c>
      <c r="I29" s="40"/>
      <c r="J29" s="12"/>
      <c r="K29" s="12"/>
      <c r="L29" s="12"/>
      <c r="M29" s="1">
        <v>1</v>
      </c>
      <c r="N29" s="1"/>
      <c r="O29" s="63">
        <f t="shared" si="0"/>
        <v>0</v>
      </c>
    </row>
    <row r="30" spans="1:16" ht="60" customHeight="1" x14ac:dyDescent="0.3">
      <c r="A30" s="55" t="s">
        <v>82</v>
      </c>
      <c r="B30" s="139"/>
      <c r="C30" s="11" t="s">
        <v>182</v>
      </c>
      <c r="D30" s="12" t="s">
        <v>37</v>
      </c>
      <c r="E30" s="12"/>
      <c r="F30" s="12"/>
      <c r="G30" s="12" t="s">
        <v>27</v>
      </c>
      <c r="H30" s="1">
        <v>1</v>
      </c>
      <c r="I30" s="40"/>
      <c r="J30" s="12"/>
      <c r="K30" s="12"/>
      <c r="L30" s="12"/>
      <c r="M30" s="1">
        <v>1</v>
      </c>
      <c r="N30" s="13"/>
      <c r="O30" s="63">
        <f t="shared" si="0"/>
        <v>0</v>
      </c>
    </row>
    <row r="31" spans="1:16" ht="158.25" customHeight="1" x14ac:dyDescent="0.3">
      <c r="A31" s="55" t="s">
        <v>83</v>
      </c>
      <c r="B31" s="139"/>
      <c r="C31" s="11" t="s">
        <v>173</v>
      </c>
      <c r="D31" s="12" t="s">
        <v>25</v>
      </c>
      <c r="E31" s="12"/>
      <c r="F31" s="12" t="s">
        <v>23</v>
      </c>
      <c r="G31" s="12" t="s">
        <v>46</v>
      </c>
      <c r="H31" s="1">
        <v>1</v>
      </c>
      <c r="I31" s="40"/>
      <c r="J31" s="12"/>
      <c r="K31" s="12"/>
      <c r="L31" s="12"/>
      <c r="M31" s="1">
        <v>1</v>
      </c>
      <c r="N31" s="1"/>
      <c r="O31" s="63">
        <f t="shared" si="0"/>
        <v>0</v>
      </c>
    </row>
    <row r="32" spans="1:16" ht="172.5" customHeight="1" thickBot="1" x14ac:dyDescent="0.35">
      <c r="A32" s="55" t="s">
        <v>84</v>
      </c>
      <c r="B32" s="140"/>
      <c r="C32" s="18" t="s">
        <v>183</v>
      </c>
      <c r="D32" s="12" t="s">
        <v>29</v>
      </c>
      <c r="E32" s="12"/>
      <c r="F32" s="12" t="s">
        <v>30</v>
      </c>
      <c r="G32" s="12" t="s">
        <v>31</v>
      </c>
      <c r="H32" s="1">
        <v>1</v>
      </c>
      <c r="I32" s="40"/>
      <c r="J32" s="12"/>
      <c r="K32" s="12"/>
      <c r="L32" s="12"/>
      <c r="M32" s="1">
        <v>1</v>
      </c>
      <c r="N32" s="13"/>
      <c r="O32" s="91">
        <f t="shared" si="0"/>
        <v>0</v>
      </c>
    </row>
    <row r="33" spans="1:18" ht="19.5" thickBot="1" x14ac:dyDescent="0.35">
      <c r="A33" s="62" t="s">
        <v>85</v>
      </c>
      <c r="B33" s="69" t="s">
        <v>13</v>
      </c>
      <c r="C33" s="67" t="s">
        <v>118</v>
      </c>
      <c r="D33" s="24"/>
      <c r="E33" s="24"/>
      <c r="F33" s="24"/>
      <c r="G33" s="24"/>
      <c r="H33" s="25"/>
      <c r="J33" s="24"/>
      <c r="K33" s="24"/>
      <c r="L33" s="24"/>
      <c r="M33" s="25"/>
      <c r="N33" s="79"/>
      <c r="O33" s="93">
        <f>SUM(O34:O35)</f>
        <v>0</v>
      </c>
    </row>
    <row r="34" spans="1:18" ht="99.75" customHeight="1" x14ac:dyDescent="0.3">
      <c r="A34" s="55" t="s">
        <v>86</v>
      </c>
      <c r="B34" s="139" t="s">
        <v>147</v>
      </c>
      <c r="C34" s="11" t="s">
        <v>170</v>
      </c>
      <c r="D34" s="137" t="s">
        <v>145</v>
      </c>
      <c r="E34" s="149" t="s">
        <v>13</v>
      </c>
      <c r="F34" s="137" t="s">
        <v>186</v>
      </c>
      <c r="G34" s="137" t="s">
        <v>187</v>
      </c>
      <c r="H34" s="1">
        <v>2</v>
      </c>
      <c r="I34" s="43"/>
      <c r="J34" s="52"/>
      <c r="K34" s="52"/>
      <c r="L34" s="52"/>
      <c r="M34" s="1">
        <v>2</v>
      </c>
      <c r="N34" s="1"/>
      <c r="O34" s="92">
        <f>M34*N34</f>
        <v>0</v>
      </c>
    </row>
    <row r="35" spans="1:18" ht="96.75" customHeight="1" x14ac:dyDescent="0.3">
      <c r="A35" s="55" t="s">
        <v>87</v>
      </c>
      <c r="B35" s="140"/>
      <c r="C35" s="11" t="s">
        <v>188</v>
      </c>
      <c r="D35" s="137"/>
      <c r="E35" s="145"/>
      <c r="F35" s="138"/>
      <c r="G35" s="137"/>
      <c r="H35" s="1">
        <v>1</v>
      </c>
      <c r="I35" s="43"/>
      <c r="J35" s="52"/>
      <c r="K35" s="52"/>
      <c r="L35" s="52"/>
      <c r="M35" s="1">
        <v>1</v>
      </c>
      <c r="N35" s="15"/>
      <c r="O35" s="63">
        <f>M35*N35</f>
        <v>0</v>
      </c>
    </row>
    <row r="36" spans="1:18" s="9" customFormat="1" ht="39.75" customHeight="1" thickBot="1" x14ac:dyDescent="0.35">
      <c r="A36" s="5" t="s">
        <v>52</v>
      </c>
      <c r="B36" s="6" t="s">
        <v>53</v>
      </c>
      <c r="C36" s="2" t="s">
        <v>20</v>
      </c>
      <c r="D36" s="7" t="s">
        <v>19</v>
      </c>
      <c r="E36" s="7" t="s">
        <v>17</v>
      </c>
      <c r="F36" s="2" t="s">
        <v>15</v>
      </c>
      <c r="G36" s="2" t="s">
        <v>16</v>
      </c>
      <c r="H36" s="2" t="s">
        <v>9</v>
      </c>
      <c r="I36" s="42"/>
      <c r="J36" s="2"/>
      <c r="K36" s="2"/>
      <c r="L36" s="2"/>
      <c r="M36" s="2" t="s">
        <v>9</v>
      </c>
      <c r="N36" s="2" t="s">
        <v>10</v>
      </c>
      <c r="O36" s="89" t="s">
        <v>11</v>
      </c>
      <c r="P36" s="3"/>
      <c r="Q36" s="4"/>
      <c r="R36" s="4"/>
    </row>
    <row r="37" spans="1:18" ht="38.25" customHeight="1" thickBot="1" x14ac:dyDescent="0.4">
      <c r="A37" s="46">
        <v>3</v>
      </c>
      <c r="B37" s="50"/>
      <c r="C37" s="48" t="s">
        <v>6</v>
      </c>
      <c r="D37" s="24" t="s">
        <v>13</v>
      </c>
      <c r="E37" s="24"/>
      <c r="F37" s="24"/>
      <c r="G37" s="24"/>
      <c r="H37" s="25"/>
      <c r="J37" s="24"/>
      <c r="K37" s="24"/>
      <c r="L37" s="24"/>
      <c r="M37" s="25"/>
      <c r="N37" s="79"/>
      <c r="O37" s="82">
        <f>SUM(O48,O50,O54)</f>
        <v>0</v>
      </c>
    </row>
    <row r="38" spans="1:18" s="57" customFormat="1" ht="219.75" customHeight="1" thickBot="1" x14ac:dyDescent="0.35">
      <c r="A38" s="70" t="s">
        <v>88</v>
      </c>
      <c r="B38" s="71" t="s">
        <v>148</v>
      </c>
      <c r="C38" s="72" t="s">
        <v>111</v>
      </c>
      <c r="D38" s="24" t="s">
        <v>13</v>
      </c>
      <c r="E38" s="24"/>
      <c r="F38" s="24"/>
      <c r="G38" s="24"/>
      <c r="H38" s="25"/>
      <c r="I38" s="39"/>
      <c r="J38" s="24"/>
      <c r="K38" s="24"/>
      <c r="L38" s="24"/>
      <c r="M38" s="25" t="s">
        <v>13</v>
      </c>
      <c r="N38" s="79"/>
      <c r="O38" s="90">
        <f>SUM(O39:O47)</f>
        <v>0</v>
      </c>
    </row>
    <row r="39" spans="1:18" ht="51.75" customHeight="1" x14ac:dyDescent="0.3">
      <c r="A39" s="55" t="s">
        <v>89</v>
      </c>
      <c r="B39" s="34" t="s">
        <v>164</v>
      </c>
      <c r="C39" s="11" t="s">
        <v>166</v>
      </c>
      <c r="D39" s="137" t="s">
        <v>167</v>
      </c>
      <c r="E39" s="145"/>
      <c r="F39" s="137" t="s">
        <v>123</v>
      </c>
      <c r="G39" s="137" t="s">
        <v>112</v>
      </c>
      <c r="H39" s="1">
        <v>2</v>
      </c>
      <c r="I39" s="43"/>
      <c r="J39" s="52"/>
      <c r="K39" s="52"/>
      <c r="L39" s="52"/>
      <c r="M39" s="35">
        <v>2</v>
      </c>
      <c r="N39" s="19">
        <v>0</v>
      </c>
      <c r="O39" s="74">
        <f t="shared" ref="O39:O47" si="1">M39*N39</f>
        <v>0</v>
      </c>
    </row>
    <row r="40" spans="1:18" ht="51.75" customHeight="1" x14ac:dyDescent="0.3">
      <c r="A40" s="55" t="s">
        <v>90</v>
      </c>
      <c r="B40" s="34" t="s">
        <v>149</v>
      </c>
      <c r="C40" s="16" t="s">
        <v>169</v>
      </c>
      <c r="D40" s="137"/>
      <c r="E40" s="145"/>
      <c r="F40" s="137"/>
      <c r="G40" s="137"/>
      <c r="H40" s="1">
        <v>2</v>
      </c>
      <c r="I40" s="43"/>
      <c r="J40" s="52"/>
      <c r="K40" s="52"/>
      <c r="L40" s="52"/>
      <c r="M40" s="35">
        <v>2</v>
      </c>
      <c r="N40" s="19"/>
      <c r="O40" s="21">
        <f t="shared" si="1"/>
        <v>0</v>
      </c>
    </row>
    <row r="41" spans="1:18" ht="68.25" customHeight="1" x14ac:dyDescent="0.3">
      <c r="A41" s="55" t="s">
        <v>163</v>
      </c>
      <c r="B41" s="34" t="s">
        <v>165</v>
      </c>
      <c r="C41" s="11" t="s">
        <v>168</v>
      </c>
      <c r="D41" s="138"/>
      <c r="E41" s="145"/>
      <c r="F41" s="138"/>
      <c r="G41" s="138"/>
      <c r="H41" s="19">
        <v>2</v>
      </c>
      <c r="I41" s="45"/>
      <c r="J41" s="53"/>
      <c r="K41" s="53"/>
      <c r="L41" s="53"/>
      <c r="M41" s="35">
        <v>2</v>
      </c>
      <c r="N41" s="19"/>
      <c r="O41" s="21">
        <f t="shared" si="1"/>
        <v>0</v>
      </c>
    </row>
    <row r="42" spans="1:18" ht="29.25" customHeight="1" x14ac:dyDescent="0.3">
      <c r="A42" s="55" t="s">
        <v>91</v>
      </c>
      <c r="B42" s="150" t="s">
        <v>148</v>
      </c>
      <c r="C42" s="11" t="s">
        <v>170</v>
      </c>
      <c r="D42" s="138"/>
      <c r="E42" s="145"/>
      <c r="F42" s="138"/>
      <c r="G42" s="138"/>
      <c r="H42" s="19">
        <v>2</v>
      </c>
      <c r="I42" s="45"/>
      <c r="J42" s="53"/>
      <c r="K42" s="53"/>
      <c r="L42" s="53"/>
      <c r="M42" s="35">
        <v>2</v>
      </c>
      <c r="N42" s="19"/>
      <c r="O42" s="21">
        <f t="shared" si="1"/>
        <v>0</v>
      </c>
    </row>
    <row r="43" spans="1:18" ht="38.25" customHeight="1" x14ac:dyDescent="0.3">
      <c r="A43" s="55" t="s">
        <v>92</v>
      </c>
      <c r="B43" s="150"/>
      <c r="C43" s="11" t="s">
        <v>171</v>
      </c>
      <c r="D43" s="138"/>
      <c r="E43" s="145"/>
      <c r="F43" s="138"/>
      <c r="G43" s="138"/>
      <c r="H43" s="19">
        <v>2</v>
      </c>
      <c r="I43" s="45"/>
      <c r="J43" s="53"/>
      <c r="K43" s="53"/>
      <c r="L43" s="53"/>
      <c r="M43" s="35">
        <v>2</v>
      </c>
      <c r="N43" s="19"/>
      <c r="O43" s="21">
        <f t="shared" si="1"/>
        <v>0</v>
      </c>
    </row>
    <row r="44" spans="1:18" ht="153.75" customHeight="1" x14ac:dyDescent="0.3">
      <c r="A44" s="55" t="s">
        <v>93</v>
      </c>
      <c r="B44" s="150"/>
      <c r="C44" s="16" t="s">
        <v>172</v>
      </c>
      <c r="D44" s="12" t="s">
        <v>131</v>
      </c>
      <c r="E44" s="10"/>
      <c r="F44" s="12" t="s">
        <v>133</v>
      </c>
      <c r="G44" s="10" t="s">
        <v>132</v>
      </c>
      <c r="H44" s="1">
        <v>2</v>
      </c>
      <c r="J44" s="10"/>
      <c r="K44" s="10"/>
      <c r="L44" s="10"/>
      <c r="M44" s="1">
        <v>2</v>
      </c>
      <c r="N44" s="1"/>
      <c r="O44" s="21">
        <f t="shared" si="1"/>
        <v>0</v>
      </c>
    </row>
    <row r="45" spans="1:18" ht="147.4" customHeight="1" x14ac:dyDescent="0.3">
      <c r="A45" s="55" t="s">
        <v>94</v>
      </c>
      <c r="B45" s="150"/>
      <c r="C45" s="11" t="s">
        <v>173</v>
      </c>
      <c r="D45" s="12" t="s">
        <v>40</v>
      </c>
      <c r="E45" s="12"/>
      <c r="F45" s="12" t="s">
        <v>23</v>
      </c>
      <c r="G45" s="12" t="s">
        <v>198</v>
      </c>
      <c r="H45" s="1">
        <v>2</v>
      </c>
      <c r="I45" s="40"/>
      <c r="J45" s="12"/>
      <c r="K45" s="12"/>
      <c r="L45" s="12"/>
      <c r="M45" s="1">
        <v>2</v>
      </c>
      <c r="N45" s="1"/>
      <c r="O45" s="21">
        <f t="shared" si="1"/>
        <v>0</v>
      </c>
    </row>
    <row r="46" spans="1:18" ht="156" customHeight="1" x14ac:dyDescent="0.3">
      <c r="A46" s="55" t="s">
        <v>95</v>
      </c>
      <c r="B46" s="150"/>
      <c r="C46" s="11" t="s">
        <v>55</v>
      </c>
      <c r="D46" s="12" t="s">
        <v>129</v>
      </c>
      <c r="E46" s="12"/>
      <c r="F46" s="12" t="s">
        <v>130</v>
      </c>
      <c r="G46" s="12" t="s">
        <v>128</v>
      </c>
      <c r="H46" s="1">
        <v>2</v>
      </c>
      <c r="I46" s="40"/>
      <c r="J46" s="12"/>
      <c r="K46" s="12"/>
      <c r="L46" s="12"/>
      <c r="M46" s="1">
        <v>2</v>
      </c>
      <c r="N46" s="33"/>
      <c r="O46" s="21">
        <f t="shared" si="1"/>
        <v>0</v>
      </c>
      <c r="P46" s="14" t="s">
        <v>13</v>
      </c>
    </row>
    <row r="47" spans="1:18" ht="154.5" customHeight="1" thickBot="1" x14ac:dyDescent="0.35">
      <c r="A47" s="55" t="s">
        <v>154</v>
      </c>
      <c r="B47" s="151"/>
      <c r="C47" s="18" t="s">
        <v>14</v>
      </c>
      <c r="D47" s="12" t="s">
        <v>134</v>
      </c>
      <c r="E47" s="12"/>
      <c r="F47" s="12" t="s">
        <v>136</v>
      </c>
      <c r="G47" s="12" t="s">
        <v>135</v>
      </c>
      <c r="H47" s="1">
        <v>2</v>
      </c>
      <c r="I47" s="40"/>
      <c r="J47" s="12"/>
      <c r="K47" s="12"/>
      <c r="L47" s="12"/>
      <c r="M47" s="1">
        <v>2</v>
      </c>
      <c r="N47" s="13"/>
      <c r="O47" s="73">
        <f t="shared" si="1"/>
        <v>0</v>
      </c>
      <c r="P47" s="14"/>
    </row>
    <row r="48" spans="1:18" ht="34.15" customHeight="1" thickBot="1" x14ac:dyDescent="0.35">
      <c r="A48" s="62" t="s">
        <v>96</v>
      </c>
      <c r="B48" s="59"/>
      <c r="C48" s="75" t="s">
        <v>7</v>
      </c>
      <c r="D48" s="24"/>
      <c r="E48" s="24"/>
      <c r="F48" s="24"/>
      <c r="G48" s="24"/>
      <c r="H48" s="25"/>
      <c r="J48" s="24"/>
      <c r="K48" s="24"/>
      <c r="L48" s="24"/>
      <c r="M48" s="25"/>
      <c r="N48" s="79"/>
      <c r="O48" s="82">
        <f>O49</f>
        <v>0</v>
      </c>
    </row>
    <row r="49" spans="1:16" ht="144" customHeight="1" thickBot="1" x14ac:dyDescent="0.35">
      <c r="A49" s="55" t="s">
        <v>97</v>
      </c>
      <c r="B49" s="34" t="s">
        <v>54</v>
      </c>
      <c r="C49" s="23" t="s">
        <v>8</v>
      </c>
      <c r="D49" s="12" t="s">
        <v>47</v>
      </c>
      <c r="E49" s="10"/>
      <c r="F49" s="10"/>
      <c r="G49" s="12" t="s">
        <v>124</v>
      </c>
      <c r="H49" s="1">
        <v>4</v>
      </c>
      <c r="I49" s="40"/>
      <c r="J49" s="12"/>
      <c r="K49" s="12"/>
      <c r="L49" s="12"/>
      <c r="M49" s="1">
        <v>4</v>
      </c>
      <c r="N49" s="1"/>
      <c r="O49" s="83">
        <f>M49*N49</f>
        <v>0</v>
      </c>
    </row>
    <row r="50" spans="1:16" ht="28.5" customHeight="1" thickBot="1" x14ac:dyDescent="0.35">
      <c r="A50" s="70" t="s">
        <v>99</v>
      </c>
      <c r="B50" s="76" t="s">
        <v>13</v>
      </c>
      <c r="C50" s="77" t="s">
        <v>98</v>
      </c>
      <c r="D50" s="24"/>
      <c r="E50" s="24"/>
      <c r="F50" s="24"/>
      <c r="G50" s="24"/>
      <c r="H50" s="25"/>
      <c r="J50" s="24"/>
      <c r="K50" s="24"/>
      <c r="L50" s="24"/>
      <c r="M50" s="25"/>
      <c r="N50" s="79"/>
      <c r="O50" s="82">
        <f>SUM(O51:O53)</f>
        <v>0</v>
      </c>
    </row>
    <row r="51" spans="1:16" ht="144" customHeight="1" x14ac:dyDescent="0.3">
      <c r="A51" s="55" t="s">
        <v>100</v>
      </c>
      <c r="B51" s="148" t="s">
        <v>151</v>
      </c>
      <c r="C51" s="11" t="s">
        <v>174</v>
      </c>
      <c r="D51" s="12" t="s">
        <v>113</v>
      </c>
      <c r="E51" s="10"/>
      <c r="F51" s="12" t="s">
        <v>51</v>
      </c>
      <c r="G51" s="12" t="s">
        <v>114</v>
      </c>
      <c r="H51" s="1">
        <v>1</v>
      </c>
      <c r="I51" s="40"/>
      <c r="J51" s="12"/>
      <c r="K51" s="12"/>
      <c r="L51" s="12"/>
      <c r="M51" s="1">
        <v>1</v>
      </c>
      <c r="N51" s="22"/>
      <c r="O51" s="81">
        <f>M51*N51</f>
        <v>0</v>
      </c>
      <c r="P51" s="14" t="s">
        <v>13</v>
      </c>
    </row>
    <row r="52" spans="1:16" ht="155.25" customHeight="1" x14ac:dyDescent="0.3">
      <c r="A52" s="55" t="s">
        <v>101</v>
      </c>
      <c r="B52" s="148"/>
      <c r="C52" s="11" t="s">
        <v>175</v>
      </c>
      <c r="D52" s="12" t="s">
        <v>131</v>
      </c>
      <c r="E52" s="10"/>
      <c r="F52" s="12" t="s">
        <v>133</v>
      </c>
      <c r="G52" s="10" t="s">
        <v>132</v>
      </c>
      <c r="H52" s="1">
        <v>1</v>
      </c>
      <c r="J52" s="10"/>
      <c r="K52" s="10"/>
      <c r="L52" s="10"/>
      <c r="M52" s="1">
        <v>1</v>
      </c>
      <c r="N52" s="1"/>
      <c r="O52" s="78">
        <f>M52*N52</f>
        <v>0</v>
      </c>
    </row>
    <row r="53" spans="1:16" ht="60" customHeight="1" thickBot="1" x14ac:dyDescent="0.35">
      <c r="A53" s="55" t="s">
        <v>102</v>
      </c>
      <c r="B53" s="68"/>
      <c r="C53" s="11" t="s">
        <v>176</v>
      </c>
      <c r="D53" s="12" t="s">
        <v>155</v>
      </c>
      <c r="E53" s="12"/>
      <c r="F53" s="12" t="s">
        <v>156</v>
      </c>
      <c r="G53" s="12" t="s">
        <v>157</v>
      </c>
      <c r="H53" s="1">
        <v>1</v>
      </c>
      <c r="I53" s="40"/>
      <c r="J53" s="12"/>
      <c r="K53" s="12"/>
      <c r="L53" s="12"/>
      <c r="M53" s="1">
        <v>1</v>
      </c>
      <c r="N53" s="13"/>
      <c r="O53" s="86">
        <f>M53*N53</f>
        <v>0</v>
      </c>
    </row>
    <row r="54" spans="1:16" ht="115.5" customHeight="1" thickBot="1" x14ac:dyDescent="0.35">
      <c r="A54" s="84" t="s">
        <v>104</v>
      </c>
      <c r="B54" s="85" t="s">
        <v>150</v>
      </c>
      <c r="C54" s="67" t="s">
        <v>103</v>
      </c>
      <c r="D54" s="24" t="s">
        <v>38</v>
      </c>
      <c r="E54" s="24" t="s">
        <v>39</v>
      </c>
      <c r="F54" s="65" t="s">
        <v>50</v>
      </c>
      <c r="G54" s="65" t="s">
        <v>114</v>
      </c>
      <c r="H54" s="25">
        <v>1</v>
      </c>
      <c r="I54" s="40"/>
      <c r="J54" s="65"/>
      <c r="K54" s="65"/>
      <c r="L54" s="65"/>
      <c r="M54" s="25">
        <v>1</v>
      </c>
      <c r="N54" s="79"/>
      <c r="O54" s="87">
        <f>M54*N54</f>
        <v>0</v>
      </c>
    </row>
    <row r="55" spans="1:16" ht="27.75" customHeight="1" x14ac:dyDescent="0.3">
      <c r="A55" s="113"/>
      <c r="B55" s="114"/>
      <c r="C55" s="114"/>
      <c r="D55" s="114"/>
      <c r="E55" s="114"/>
      <c r="F55" s="114"/>
      <c r="G55" s="114"/>
      <c r="H55" s="114"/>
      <c r="I55" s="114"/>
      <c r="J55" s="114"/>
      <c r="K55" s="114"/>
      <c r="L55" s="114"/>
      <c r="M55" s="114"/>
      <c r="N55" s="114"/>
      <c r="O55" s="115"/>
    </row>
    <row r="56" spans="1:16" ht="27.75" customHeight="1" x14ac:dyDescent="0.3">
      <c r="A56" s="108"/>
      <c r="B56" s="109"/>
      <c r="C56" s="109"/>
      <c r="D56" s="109"/>
      <c r="E56" s="109"/>
      <c r="F56" s="109"/>
      <c r="G56" s="109"/>
      <c r="H56" s="109"/>
      <c r="I56" s="109"/>
      <c r="J56" s="112" t="s">
        <v>205</v>
      </c>
      <c r="K56" s="112"/>
      <c r="L56" s="112"/>
      <c r="M56" s="112"/>
      <c r="N56" s="112"/>
      <c r="O56" s="59"/>
    </row>
    <row r="57" spans="1:16" s="9" customFormat="1" ht="43.5" customHeight="1" x14ac:dyDescent="0.3">
      <c r="A57" s="116" t="s">
        <v>201</v>
      </c>
      <c r="B57" s="116"/>
      <c r="C57" s="116"/>
      <c r="D57" s="116"/>
      <c r="E57" s="116"/>
      <c r="F57" s="116"/>
      <c r="G57" s="116"/>
      <c r="H57" s="116"/>
      <c r="I57" s="110"/>
      <c r="J57" s="117" t="s">
        <v>19</v>
      </c>
      <c r="K57" s="118"/>
      <c r="L57" s="119"/>
      <c r="M57" s="2" t="s">
        <v>9</v>
      </c>
      <c r="N57" s="2" t="s">
        <v>11</v>
      </c>
      <c r="O57" s="2" t="s">
        <v>162</v>
      </c>
      <c r="P57" s="8"/>
    </row>
    <row r="58" spans="1:16" x14ac:dyDescent="0.3">
      <c r="A58" s="116"/>
      <c r="B58" s="116"/>
      <c r="C58" s="116"/>
      <c r="D58" s="116"/>
      <c r="E58" s="116"/>
      <c r="F58" s="116"/>
      <c r="G58" s="116"/>
      <c r="H58" s="116"/>
      <c r="I58" s="111"/>
      <c r="J58" s="120" t="s">
        <v>202</v>
      </c>
      <c r="K58" s="121"/>
      <c r="L58" s="122"/>
      <c r="M58" s="1"/>
      <c r="N58" s="1"/>
      <c r="O58" s="1"/>
    </row>
    <row r="59" spans="1:16" x14ac:dyDescent="0.3">
      <c r="A59" s="116"/>
      <c r="B59" s="116"/>
      <c r="C59" s="116"/>
      <c r="D59" s="116"/>
      <c r="E59" s="116"/>
      <c r="F59" s="116"/>
      <c r="G59" s="116"/>
      <c r="H59" s="116"/>
      <c r="I59" s="111"/>
      <c r="J59" s="120" t="s">
        <v>203</v>
      </c>
      <c r="K59" s="121"/>
      <c r="L59" s="122"/>
      <c r="M59" s="1"/>
      <c r="N59" s="1"/>
      <c r="O59" s="1"/>
    </row>
    <row r="60" spans="1:16" x14ac:dyDescent="0.3">
      <c r="A60" s="116"/>
      <c r="B60" s="116"/>
      <c r="C60" s="116"/>
      <c r="D60" s="116"/>
      <c r="E60" s="116"/>
      <c r="F60" s="116"/>
      <c r="G60" s="116"/>
      <c r="H60" s="116"/>
      <c r="I60" s="111"/>
      <c r="J60" s="120" t="s">
        <v>204</v>
      </c>
      <c r="K60" s="121"/>
      <c r="L60" s="122"/>
      <c r="M60" s="1"/>
      <c r="N60" s="1"/>
      <c r="O60" s="1"/>
    </row>
    <row r="61" spans="1:16" ht="30" customHeight="1" x14ac:dyDescent="0.3">
      <c r="I61" s="111"/>
      <c r="J61" s="112" t="s">
        <v>206</v>
      </c>
      <c r="K61" s="112"/>
      <c r="L61" s="112"/>
      <c r="M61" s="112"/>
      <c r="N61" s="112"/>
      <c r="O61" s="59"/>
    </row>
    <row r="62" spans="1:16" ht="21" customHeight="1" x14ac:dyDescent="0.3"/>
  </sheetData>
  <mergeCells count="32">
    <mergeCell ref="B51:B52"/>
    <mergeCell ref="B34:B35"/>
    <mergeCell ref="D34:D35"/>
    <mergeCell ref="E34:E35"/>
    <mergeCell ref="F34:F35"/>
    <mergeCell ref="B42:B47"/>
    <mergeCell ref="G34:G35"/>
    <mergeCell ref="D39:D43"/>
    <mergeCell ref="E39:E43"/>
    <mergeCell ref="F39:F43"/>
    <mergeCell ref="G39:G43"/>
    <mergeCell ref="A1:B1"/>
    <mergeCell ref="D1:H1"/>
    <mergeCell ref="J1:O1"/>
    <mergeCell ref="D24:D28"/>
    <mergeCell ref="E24:E28"/>
    <mergeCell ref="F24:F28"/>
    <mergeCell ref="G24:G28"/>
    <mergeCell ref="B27:B32"/>
    <mergeCell ref="D4:F4"/>
    <mergeCell ref="B5:B7"/>
    <mergeCell ref="D21:D22"/>
    <mergeCell ref="G21:G22"/>
    <mergeCell ref="H21:H22"/>
    <mergeCell ref="J61:N61"/>
    <mergeCell ref="A55:O55"/>
    <mergeCell ref="J56:N56"/>
    <mergeCell ref="A57:H60"/>
    <mergeCell ref="J57:L57"/>
    <mergeCell ref="J58:L58"/>
    <mergeCell ref="J59:L59"/>
    <mergeCell ref="J60:L60"/>
  </mergeCells>
  <printOptions horizontalCentered="1"/>
  <pageMargins left="0.45" right="0.45" top="0.5" bottom="0.5" header="0.3" footer="0.3"/>
  <pageSetup scale="24" orientation="portrait" r:id="rId1"/>
  <rowBreaks count="3" manualBreakCount="3">
    <brk id="12" max="16383" man="1"/>
    <brk id="35" max="16383" man="1"/>
    <brk id="6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 125 RFQ 2023 061</vt:lpstr>
      <vt:lpstr>'CH 125 RFQ 2023 061'!Print_Area</vt:lpstr>
    </vt:vector>
  </TitlesOfParts>
  <Company>USDCPR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Irmali Hernandez</dc:creator>
  <cp:lastModifiedBy>Irmali Hernandez Perez</cp:lastModifiedBy>
  <cp:lastPrinted>2023-09-15T17:20:19Z</cp:lastPrinted>
  <dcterms:created xsi:type="dcterms:W3CDTF">2023-08-15T02:27:35Z</dcterms:created>
  <dcterms:modified xsi:type="dcterms:W3CDTF">2023-09-19T22:50:10Z</dcterms:modified>
</cp:coreProperties>
</file>